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Y:\Administrative\Crests\"/>
    </mc:Choice>
  </mc:AlternateContent>
  <xr:revisionPtr revIDLastSave="0" documentId="14_{9F88354D-B930-43AB-A2C8-7F8E1452D8C8}" xr6:coauthVersionLast="44" xr6:coauthVersionMax="44" xr10:uidLastSave="{00000000-0000-0000-0000-000000000000}"/>
  <bookViews>
    <workbookView xWindow="6330" yWindow="45" windowWidth="23970" windowHeight="20415" xr2:uid="{00000000-000D-0000-FFFF-FFFF00000000}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65" i="1" l="1"/>
  <c r="D62" i="1" l="1"/>
  <c r="D63" i="1" s="1"/>
  <c r="D58" i="1" l="1"/>
  <c r="D56" i="1"/>
  <c r="I62" i="1"/>
  <c r="I63" i="1" s="1"/>
  <c r="I58" i="1" l="1"/>
  <c r="I56" i="1"/>
  <c r="I57" i="1" s="1"/>
  <c r="I60" i="1"/>
  <c r="I61" i="1" s="1"/>
  <c r="D60" i="1" l="1"/>
  <c r="D57" i="1" l="1"/>
  <c r="D61" i="1"/>
  <c r="I59" i="1"/>
  <c r="D59" i="1"/>
  <c r="D66" i="1" l="1"/>
</calcChain>
</file>

<file path=xl/sharedStrings.xml><?xml version="1.0" encoding="utf-8"?>
<sst xmlns="http://schemas.openxmlformats.org/spreadsheetml/2006/main" count="146" uniqueCount="138">
  <si>
    <t>Quantity</t>
  </si>
  <si>
    <t>Rainbow Revelry</t>
  </si>
  <si>
    <t>Snowflake Ball</t>
  </si>
  <si>
    <t>Wowza</t>
  </si>
  <si>
    <t>BC Photo Challenge (send in photos)</t>
  </si>
  <si>
    <t>Tidy Camper</t>
  </si>
  <si>
    <t>Contact Guider:</t>
  </si>
  <si>
    <t>YES</t>
  </si>
  <si>
    <t>NO</t>
  </si>
  <si>
    <t>Fraser Skies</t>
  </si>
  <si>
    <t>Lions</t>
  </si>
  <si>
    <t>Lougheed</t>
  </si>
  <si>
    <t>Kootenay</t>
  </si>
  <si>
    <t>Monashee</t>
  </si>
  <si>
    <t>Pacific Shores</t>
  </si>
  <si>
    <t>Rivers North</t>
  </si>
  <si>
    <t>SVI</t>
  </si>
  <si>
    <t>Thompson Nicola</t>
  </si>
  <si>
    <t>West Coast</t>
  </si>
  <si>
    <t>Sparks</t>
  </si>
  <si>
    <t>Brownies</t>
  </si>
  <si>
    <t>Guides</t>
  </si>
  <si>
    <t>Pathfinders</t>
  </si>
  <si>
    <t>Rangers</t>
  </si>
  <si>
    <t>Lones</t>
  </si>
  <si>
    <t>Adult</t>
  </si>
  <si>
    <t>Phone #:</t>
  </si>
  <si>
    <t xml:space="preserve">Email: </t>
  </si>
  <si>
    <t>Credit Card #:</t>
  </si>
  <si>
    <t>Expiry Date (MM/YY):</t>
  </si>
  <si>
    <t>Brownie Magic</t>
  </si>
  <si>
    <t>Cupcakes and Candles</t>
  </si>
  <si>
    <t>Let's Camp S'More</t>
  </si>
  <si>
    <t>BC Crest</t>
  </si>
  <si>
    <t>BC Pin</t>
  </si>
  <si>
    <t>Camp Around BC</t>
  </si>
  <si>
    <t>Geocaching</t>
  </si>
  <si>
    <t>Camping Committee Challenges</t>
  </si>
  <si>
    <t>Hiking (100 km)</t>
  </si>
  <si>
    <t xml:space="preserve">Under The Boughs </t>
  </si>
  <si>
    <t>Program Committee Challenges</t>
  </si>
  <si>
    <t>Program Event Crests</t>
  </si>
  <si>
    <t>Membership Committee Challenges</t>
  </si>
  <si>
    <t>BC Link</t>
  </si>
  <si>
    <t>Here We Are</t>
  </si>
  <si>
    <t>One by One by One</t>
  </si>
  <si>
    <t>Welcome to My District</t>
  </si>
  <si>
    <t>Eco Pak</t>
  </si>
  <si>
    <t>CSI</t>
  </si>
  <si>
    <t>Ocean Aware</t>
  </si>
  <si>
    <t>International Committee Challenges</t>
  </si>
  <si>
    <t>PR Committee Challenge</t>
  </si>
  <si>
    <t>Total Cost: BC Link Challenge</t>
  </si>
  <si>
    <t>Total Cost: S.T.E.M. Challenge</t>
  </si>
  <si>
    <t>Total Cost: BC Crest</t>
  </si>
  <si>
    <t>Total Cost: BC Pin</t>
  </si>
  <si>
    <t>Total Cost: Other Crests</t>
  </si>
  <si>
    <t>Total Amount Owed:</t>
  </si>
  <si>
    <t>Camps To Go</t>
  </si>
  <si>
    <t>Total Cost: UTB Tuques</t>
  </si>
  <si>
    <t>BC Crest &amp; Pin</t>
  </si>
  <si>
    <t>Girls Can</t>
  </si>
  <si>
    <r>
      <rPr>
        <b/>
        <sz val="8.5"/>
        <rFont val="Arial"/>
        <family val="2"/>
      </rPr>
      <t xml:space="preserve">BC Member or Unit? (Yes or No) </t>
    </r>
    <r>
      <rPr>
        <b/>
        <sz val="8.5"/>
        <color rgb="FFFF0000"/>
        <rFont val="Arial"/>
        <family val="2"/>
      </rPr>
      <t>(Required)</t>
    </r>
    <r>
      <rPr>
        <b/>
        <sz val="8.5"/>
        <rFont val="Arial"/>
        <family val="2"/>
      </rPr>
      <t>:</t>
    </r>
  </si>
  <si>
    <r>
      <t xml:space="preserve">Arts To Go: </t>
    </r>
    <r>
      <rPr>
        <b/>
        <sz val="8"/>
        <rFont val="Arial"/>
        <family val="2"/>
      </rPr>
      <t>Circus</t>
    </r>
  </si>
  <si>
    <r>
      <t xml:space="preserve">Arts To Go: </t>
    </r>
    <r>
      <rPr>
        <b/>
        <sz val="8"/>
        <rFont val="Arial"/>
        <family val="2"/>
      </rPr>
      <t>Food</t>
    </r>
    <r>
      <rPr>
        <sz val="8"/>
        <rFont val="Arial"/>
        <family val="2"/>
      </rPr>
      <t xml:space="preserve"> </t>
    </r>
  </si>
  <si>
    <r>
      <t xml:space="preserve">Colour Me Healthy: </t>
    </r>
    <r>
      <rPr>
        <b/>
        <sz val="8"/>
        <rFont val="Arial"/>
        <family val="2"/>
      </rPr>
      <t>Sparks</t>
    </r>
  </si>
  <si>
    <r>
      <t xml:space="preserve">S.T.E.M.: </t>
    </r>
    <r>
      <rPr>
        <b/>
        <sz val="8"/>
        <rFont val="Arial"/>
        <family val="2"/>
      </rPr>
      <t>Science</t>
    </r>
  </si>
  <si>
    <r>
      <t xml:space="preserve">S.T.E.M.: </t>
    </r>
    <r>
      <rPr>
        <b/>
        <sz val="8"/>
        <rFont val="Arial"/>
        <family val="2"/>
      </rPr>
      <t>Technology</t>
    </r>
  </si>
  <si>
    <r>
      <t xml:space="preserve">S.T.E.M.: </t>
    </r>
    <r>
      <rPr>
        <b/>
        <sz val="8"/>
        <rFont val="Arial"/>
        <family val="2"/>
      </rPr>
      <t>Engineering</t>
    </r>
  </si>
  <si>
    <r>
      <t xml:space="preserve">S.T.E.M.: </t>
    </r>
    <r>
      <rPr>
        <b/>
        <sz val="8"/>
        <rFont val="Arial"/>
        <family val="2"/>
      </rPr>
      <t>Math</t>
    </r>
  </si>
  <si>
    <r>
      <t xml:space="preserve">Brownie Magic: </t>
    </r>
    <r>
      <rPr>
        <b/>
        <sz val="8"/>
        <rFont val="Arial"/>
        <family val="2"/>
      </rPr>
      <t>Goes Exploring</t>
    </r>
  </si>
  <si>
    <r>
      <t xml:space="preserve">Brownie Magic: </t>
    </r>
    <r>
      <rPr>
        <b/>
        <sz val="8"/>
        <rFont val="Arial"/>
        <family val="2"/>
      </rPr>
      <t>Under the Big Top</t>
    </r>
  </si>
  <si>
    <r>
      <t xml:space="preserve">Guiding Elements: </t>
    </r>
    <r>
      <rPr>
        <b/>
        <sz val="8"/>
        <rFont val="Arial"/>
        <family val="2"/>
      </rPr>
      <t>Air</t>
    </r>
  </si>
  <si>
    <r>
      <t xml:space="preserve">Guiding Elements: </t>
    </r>
    <r>
      <rPr>
        <b/>
        <sz val="8"/>
        <rFont val="Arial"/>
        <family val="2"/>
      </rPr>
      <t>Earth</t>
    </r>
  </si>
  <si>
    <r>
      <t xml:space="preserve">Guiding Elements: </t>
    </r>
    <r>
      <rPr>
        <b/>
        <sz val="8"/>
        <rFont val="Arial"/>
        <family val="2"/>
      </rPr>
      <t>Fire</t>
    </r>
  </si>
  <si>
    <r>
      <t xml:space="preserve">Guiding Elements: </t>
    </r>
    <r>
      <rPr>
        <b/>
        <sz val="8"/>
        <rFont val="Arial"/>
        <family val="2"/>
      </rPr>
      <t>Water</t>
    </r>
  </si>
  <si>
    <r>
      <t xml:space="preserve">Sparks Go Wild: </t>
    </r>
    <r>
      <rPr>
        <b/>
        <sz val="8"/>
        <rFont val="Arial"/>
        <family val="2"/>
      </rPr>
      <t>All Year</t>
    </r>
  </si>
  <si>
    <r>
      <t xml:space="preserve">Sparks Go Wild: </t>
    </r>
    <r>
      <rPr>
        <b/>
        <sz val="8"/>
        <rFont val="Arial"/>
        <family val="2"/>
      </rPr>
      <t>in the Jungle</t>
    </r>
  </si>
  <si>
    <r>
      <t xml:space="preserve">Sparks Go Wild: </t>
    </r>
    <r>
      <rPr>
        <b/>
        <sz val="8"/>
        <rFont val="Arial"/>
        <family val="2"/>
      </rPr>
      <t>Out There</t>
    </r>
  </si>
  <si>
    <r>
      <t xml:space="preserve">Sparks Go Wild: </t>
    </r>
    <r>
      <rPr>
        <b/>
        <sz val="8"/>
        <rFont val="Arial"/>
        <family val="2"/>
      </rPr>
      <t>at the Palace</t>
    </r>
  </si>
  <si>
    <r>
      <t xml:space="preserve">Just Gotta Camp - </t>
    </r>
    <r>
      <rPr>
        <b/>
        <sz val="8"/>
        <rFont val="Arial"/>
        <family val="2"/>
      </rPr>
      <t>Sparks</t>
    </r>
  </si>
  <si>
    <r>
      <t xml:space="preserve">Just Gotta Camp - </t>
    </r>
    <r>
      <rPr>
        <b/>
        <sz val="8"/>
        <rFont val="Arial"/>
        <family val="2"/>
      </rPr>
      <t>Brownies</t>
    </r>
  </si>
  <si>
    <r>
      <t xml:space="preserve">Just Gotta Camp - </t>
    </r>
    <r>
      <rPr>
        <b/>
        <sz val="8"/>
        <rFont val="Arial"/>
        <family val="2"/>
      </rPr>
      <t>Guides</t>
    </r>
  </si>
  <si>
    <r>
      <t xml:space="preserve">Just Gotta Camp - </t>
    </r>
    <r>
      <rPr>
        <b/>
        <sz val="8"/>
        <rFont val="Arial"/>
        <family val="2"/>
      </rPr>
      <t>Pathfinders</t>
    </r>
  </si>
  <si>
    <r>
      <t xml:space="preserve">Just Gotta Camp - </t>
    </r>
    <r>
      <rPr>
        <b/>
        <sz val="8"/>
        <rFont val="Arial"/>
        <family val="2"/>
      </rPr>
      <t>Rangers</t>
    </r>
  </si>
  <si>
    <t>Let's Get Cooking</t>
  </si>
  <si>
    <t>Sun Down To Sun Up</t>
  </si>
  <si>
    <r>
      <t>CWFF Pizza:</t>
    </r>
    <r>
      <rPr>
        <b/>
        <sz val="8"/>
        <rFont val="Arial"/>
        <family val="2"/>
      </rPr>
      <t xml:space="preserve"> Deluxe Slice</t>
    </r>
  </si>
  <si>
    <r>
      <t xml:space="preserve">CWFF Pizza: </t>
    </r>
    <r>
      <rPr>
        <b/>
        <sz val="8"/>
        <rFont val="Arial"/>
        <family val="2"/>
      </rPr>
      <t>Greek Slice</t>
    </r>
  </si>
  <si>
    <r>
      <t xml:space="preserve">CWFF Pizza: </t>
    </r>
    <r>
      <rPr>
        <b/>
        <sz val="8"/>
        <rFont val="Arial"/>
        <family val="2"/>
      </rPr>
      <t>Hawaiian Slice</t>
    </r>
  </si>
  <si>
    <r>
      <t>CWFF Pizza:</t>
    </r>
    <r>
      <rPr>
        <b/>
        <sz val="8"/>
        <rFont val="Arial"/>
        <family val="2"/>
      </rPr>
      <t xml:space="preserve"> Mexican Slice</t>
    </r>
  </si>
  <si>
    <t>Discover Hosteling</t>
  </si>
  <si>
    <r>
      <t xml:space="preserve">Super Cookie Challenge </t>
    </r>
    <r>
      <rPr>
        <b/>
        <sz val="8"/>
        <rFont val="Arial"/>
        <family val="2"/>
      </rPr>
      <t>Crest</t>
    </r>
  </si>
  <si>
    <r>
      <t xml:space="preserve">BC Link/Transitioning Member? </t>
    </r>
    <r>
      <rPr>
        <b/>
        <sz val="8.5"/>
        <color rgb="FFFF0000"/>
        <rFont val="Arial"/>
        <family val="2"/>
      </rPr>
      <t>(Required)</t>
    </r>
    <r>
      <rPr>
        <b/>
        <sz val="8.5"/>
        <rFont val="Arial"/>
        <family val="2"/>
      </rPr>
      <t>:</t>
    </r>
  </si>
  <si>
    <r>
      <t>iMIS#</t>
    </r>
    <r>
      <rPr>
        <b/>
        <sz val="8.5"/>
        <color rgb="FFFF0000"/>
        <rFont val="Arial"/>
        <family val="2"/>
      </rPr>
      <t xml:space="preserve"> (Required)</t>
    </r>
    <r>
      <rPr>
        <b/>
        <sz val="8.5"/>
        <color theme="1"/>
        <rFont val="Arial"/>
        <family val="2"/>
      </rPr>
      <t>:</t>
    </r>
  </si>
  <si>
    <r>
      <rPr>
        <b/>
        <sz val="8.5"/>
        <rFont val="Arial"/>
        <family val="2"/>
      </rPr>
      <t>Full</t>
    </r>
    <r>
      <rPr>
        <b/>
        <sz val="8.5"/>
        <color theme="1"/>
        <rFont val="Arial"/>
        <family val="2"/>
      </rPr>
      <t xml:space="preserve"> Mailing Address: </t>
    </r>
  </si>
  <si>
    <r>
      <t xml:space="preserve">Total Crests: </t>
    </r>
    <r>
      <rPr>
        <b/>
        <sz val="8.5"/>
        <color theme="1"/>
        <rFont val="Arial"/>
        <family val="2"/>
      </rPr>
      <t>BC Link Challenge</t>
    </r>
  </si>
  <si>
    <r>
      <t xml:space="preserve">Total Pins: </t>
    </r>
    <r>
      <rPr>
        <b/>
        <sz val="8.5"/>
        <color theme="1"/>
        <rFont val="Arial"/>
        <family val="2"/>
      </rPr>
      <t>BC Pin</t>
    </r>
  </si>
  <si>
    <r>
      <t xml:space="preserve">Total Crests: </t>
    </r>
    <r>
      <rPr>
        <b/>
        <sz val="8.5"/>
        <color theme="1"/>
        <rFont val="Arial"/>
        <family val="2"/>
      </rPr>
      <t>S.T.E.M. Challenge</t>
    </r>
  </si>
  <si>
    <t>Total Shipping (No charge for BC units):</t>
  </si>
  <si>
    <r>
      <t xml:space="preserve">Total Crests: </t>
    </r>
    <r>
      <rPr>
        <b/>
        <sz val="8.5"/>
        <color theme="1"/>
        <rFont val="Arial"/>
        <family val="2"/>
      </rPr>
      <t>Other Crests</t>
    </r>
  </si>
  <si>
    <r>
      <t xml:space="preserve">Total Pins: </t>
    </r>
    <r>
      <rPr>
        <b/>
        <sz val="8.5"/>
        <color theme="1"/>
        <rFont val="Arial"/>
        <family val="2"/>
      </rPr>
      <t>BC Crest</t>
    </r>
  </si>
  <si>
    <r>
      <rPr>
        <b/>
        <sz val="10"/>
        <color rgb="FF64CBE8"/>
        <rFont val="Arial"/>
        <family val="2"/>
      </rPr>
      <t>GGC, BC COUNCIL</t>
    </r>
    <r>
      <rPr>
        <b/>
        <sz val="10"/>
        <color theme="3"/>
        <rFont val="Arial"/>
        <family val="2"/>
      </rPr>
      <t xml:space="preserve"> CREST, PIN &amp; CAMP TO GO ORDER FORM</t>
    </r>
  </si>
  <si>
    <r>
      <t xml:space="preserve">Diversity </t>
    </r>
    <r>
      <rPr>
        <sz val="8"/>
        <color rgb="FFFF0000"/>
        <rFont val="Arial"/>
        <family val="2"/>
      </rPr>
      <t>(While Supplies Last!)</t>
    </r>
  </si>
  <si>
    <t>Guiding For Peace</t>
  </si>
  <si>
    <t>BC Fishing</t>
  </si>
  <si>
    <t>CaMPR</t>
  </si>
  <si>
    <t>Camp Skills Day</t>
  </si>
  <si>
    <t>Get Moving</t>
  </si>
  <si>
    <t>Fairies and Friends</t>
  </si>
  <si>
    <t>BC Trefoil Crests</t>
  </si>
  <si>
    <t>BC Trefoil - Going Strong</t>
  </si>
  <si>
    <t>BC Trefoil - Still Lovin' It!</t>
  </si>
  <si>
    <r>
      <t xml:space="preserve">BC Camping Challenge - </t>
    </r>
    <r>
      <rPr>
        <b/>
        <sz val="8"/>
        <rFont val="Arial"/>
        <family val="2"/>
      </rPr>
      <t>Sparks</t>
    </r>
  </si>
  <si>
    <r>
      <t xml:space="preserve">BC Camping Challenge - </t>
    </r>
    <r>
      <rPr>
        <b/>
        <sz val="8"/>
        <rFont val="Arial"/>
        <family val="2"/>
      </rPr>
      <t>Brownies</t>
    </r>
  </si>
  <si>
    <r>
      <t xml:space="preserve">BC Camping Challenge - </t>
    </r>
    <r>
      <rPr>
        <b/>
        <sz val="8"/>
        <rFont val="Arial"/>
        <family val="2"/>
      </rPr>
      <t>Guides</t>
    </r>
  </si>
  <si>
    <r>
      <t xml:space="preserve">BC Camping Challenge - </t>
    </r>
    <r>
      <rPr>
        <b/>
        <sz val="8"/>
        <rFont val="Arial"/>
        <family val="2"/>
      </rPr>
      <t>Pathfinders</t>
    </r>
  </si>
  <si>
    <r>
      <t xml:space="preserve">BC Camping Challenge - </t>
    </r>
    <r>
      <rPr>
        <b/>
        <sz val="8"/>
        <rFont val="Arial"/>
        <family val="2"/>
      </rPr>
      <t>Rangers</t>
    </r>
  </si>
  <si>
    <r>
      <t xml:space="preserve">BC Camping Challenge - </t>
    </r>
    <r>
      <rPr>
        <b/>
        <sz val="8"/>
        <rFont val="Arial"/>
        <family val="2"/>
      </rPr>
      <t>Trex</t>
    </r>
  </si>
  <si>
    <t xml:space="preserve">Please email all crest order forms and any accompanying photos or write-ups to bc-crests@girlguides.ca </t>
  </si>
  <si>
    <r>
      <t xml:space="preserve">Colour Me Healthy: </t>
    </r>
    <r>
      <rPr>
        <b/>
        <sz val="8"/>
        <rFont val="Arial"/>
        <family val="2"/>
      </rPr>
      <t>Guides</t>
    </r>
  </si>
  <si>
    <r>
      <t>Colour Me Healthy:</t>
    </r>
    <r>
      <rPr>
        <b/>
        <sz val="8"/>
        <rFont val="Arial"/>
        <family val="2"/>
      </rPr>
      <t xml:space="preserve"> Brownies</t>
    </r>
  </si>
  <si>
    <r>
      <t xml:space="preserve">Colour Me Healthy: </t>
    </r>
    <r>
      <rPr>
        <b/>
        <sz val="8"/>
        <rFont val="Arial"/>
        <family val="2"/>
      </rPr>
      <t>PF/Rangers</t>
    </r>
  </si>
  <si>
    <t>Guiding Remembers 2019-2020</t>
  </si>
  <si>
    <t>Bundle Up</t>
  </si>
  <si>
    <t>Night Owl</t>
  </si>
  <si>
    <r>
      <rPr>
        <sz val="7.5"/>
        <rFont val="Arial"/>
        <family val="2"/>
      </rPr>
      <t xml:space="preserve">Sparks Gold Rush Day Camp </t>
    </r>
    <r>
      <rPr>
        <sz val="7.5"/>
        <color rgb="FFFF0000"/>
        <rFont val="Arial"/>
        <family val="2"/>
      </rPr>
      <t>(While Supplies Last!)</t>
    </r>
  </si>
  <si>
    <r>
      <t xml:space="preserve">Get BC Camping: </t>
    </r>
    <r>
      <rPr>
        <b/>
        <sz val="8"/>
        <rFont val="Arial"/>
        <family val="2"/>
      </rPr>
      <t xml:space="preserve">Fall </t>
    </r>
    <r>
      <rPr>
        <sz val="8"/>
        <color rgb="FFFF0000"/>
        <rFont val="Arial"/>
        <family val="2"/>
      </rPr>
      <t>(While Supplies Last!)</t>
    </r>
  </si>
  <si>
    <r>
      <t xml:space="preserve">Get BC Camping: </t>
    </r>
    <r>
      <rPr>
        <b/>
        <sz val="8"/>
        <rFont val="Arial"/>
        <family val="2"/>
      </rPr>
      <t xml:space="preserve">Spring </t>
    </r>
    <r>
      <rPr>
        <sz val="8"/>
        <color rgb="FFFF0000"/>
        <rFont val="Arial"/>
        <family val="2"/>
      </rPr>
      <t>(While Supplies Last!)</t>
    </r>
  </si>
  <si>
    <r>
      <t>Get BC Camping:</t>
    </r>
    <r>
      <rPr>
        <b/>
        <sz val="8"/>
        <rFont val="Arial"/>
        <family val="2"/>
      </rPr>
      <t xml:space="preserve"> Summer </t>
    </r>
    <r>
      <rPr>
        <sz val="8"/>
        <color rgb="FFFF0000"/>
        <rFont val="Arial"/>
        <family val="2"/>
      </rPr>
      <t>(While Supplies Last!)</t>
    </r>
  </si>
  <si>
    <r>
      <t xml:space="preserve">Let's Camp S'More Flashlights </t>
    </r>
    <r>
      <rPr>
        <sz val="8"/>
        <color rgb="FFFF0000"/>
        <rFont val="Arial"/>
        <family val="2"/>
      </rPr>
      <t>(NEW!)</t>
    </r>
  </si>
  <si>
    <r>
      <t xml:space="preserve">Under The Boughs Socks </t>
    </r>
    <r>
      <rPr>
        <sz val="8"/>
        <color rgb="FFFF0000"/>
        <rFont val="Arial"/>
        <family val="2"/>
      </rPr>
      <t>(NEW!)</t>
    </r>
  </si>
  <si>
    <t>Total Under The Boughs (UTB) Socks</t>
  </si>
  <si>
    <t>BC Trefoil Challenge</t>
  </si>
  <si>
    <r>
      <t xml:space="preserve">Total Crests: </t>
    </r>
    <r>
      <rPr>
        <b/>
        <sz val="8.5"/>
        <color theme="1"/>
        <rFont val="Arial"/>
        <family val="2"/>
      </rPr>
      <t>BC Trefoil Challenge</t>
    </r>
  </si>
  <si>
    <t>Total Cost: BC Trefoil Challenge</t>
  </si>
  <si>
    <r>
      <t xml:space="preserve">Total </t>
    </r>
    <r>
      <rPr>
        <b/>
        <sz val="8.5"/>
        <color theme="1"/>
        <rFont val="Arial"/>
        <family val="2"/>
      </rPr>
      <t>Let's Camp S'more (LCS) Flashlights</t>
    </r>
  </si>
  <si>
    <t>Total Cost: LCS Flashlights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</si>
</sst>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21" x14ac:knownFonts="1"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name val="Arial"/>
      <family val="2"/>
    </font>
    <font>
      <b/>
      <sz val="8.5"/>
      <color rgb="FFFF0000"/>
      <name val="Arial"/>
      <family val="2"/>
    </font>
    <font>
      <b/>
      <sz val="8.5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3"/>
      <name val="Arial"/>
      <family val="2"/>
    </font>
    <font>
      <b/>
      <sz val="8"/>
      <name val="Arial"/>
      <family val="2"/>
    </font>
    <font>
      <u/>
      <sz val="11"/>
      <color theme="10"/>
      <name val="Calibri"/>
      <family val="2"/>
      <scheme val="minor"/>
    </font>
    <font>
      <sz val="8"/>
      <color rgb="FFFF0000"/>
      <name val="Arial"/>
      <family val="2"/>
    </font>
    <font>
      <b/>
      <sz val="8.5"/>
      <color theme="1"/>
      <name val="Arial"/>
      <family val="2"/>
    </font>
    <font>
      <sz val="8.5"/>
      <color theme="1"/>
      <name val="Arial"/>
      <family val="2"/>
    </font>
    <font>
      <b/>
      <sz val="10"/>
      <color theme="3"/>
      <name val="Arial"/>
      <family val="2"/>
    </font>
    <font>
      <b/>
      <sz val="10"/>
      <color theme="3"/>
      <name val="Calibri"/>
      <family val="2"/>
      <scheme val="minor"/>
    </font>
    <font>
      <b/>
      <sz val="10"/>
      <color rgb="FF64CBE8"/>
      <name val="Arial"/>
      <family val="2"/>
    </font>
    <font>
      <sz val="10"/>
      <color theme="1"/>
      <name val="Arial"/>
      <family val="2"/>
    </font>
    <font>
      <sz val="7.5"/>
      <name val="Arial"/>
      <family val="2"/>
    </font>
    <font>
      <b/>
      <sz val="9"/>
      <color rgb="FF006298"/>
      <name val="Calibri"/>
      <family val="2"/>
      <scheme val="minor"/>
    </font>
    <font>
      <sz val="7.5"/>
      <color rgb="FFFF000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46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2" fillId="0" borderId="18" xfId="0" applyFont="1" applyBorder="1" applyAlignment="1">
      <alignment horizontal="right" vertical="center"/>
    </xf>
    <xf numFmtId="0" fontId="12" fillId="0" borderId="27" xfId="0" applyFont="1" applyBorder="1" applyAlignment="1">
      <alignment horizontal="right" vertical="center"/>
    </xf>
    <xf numFmtId="0" fontId="13" fillId="0" borderId="0" xfId="0" applyFont="1" applyBorder="1" applyAlignment="1">
      <alignment vertical="center"/>
    </xf>
    <xf numFmtId="0" fontId="13" fillId="10" borderId="8" xfId="0" applyNumberFormat="1" applyFont="1" applyFill="1" applyBorder="1" applyAlignment="1">
      <alignment vertical="center"/>
    </xf>
    <xf numFmtId="164" fontId="13" fillId="6" borderId="8" xfId="0" applyNumberFormat="1" applyFont="1" applyFill="1" applyBorder="1" applyAlignment="1">
      <alignment vertical="center"/>
    </xf>
    <xf numFmtId="0" fontId="13" fillId="10" borderId="24" xfId="0" applyFont="1" applyFill="1" applyBorder="1" applyAlignment="1">
      <alignment vertical="center"/>
    </xf>
    <xf numFmtId="164" fontId="13" fillId="6" borderId="23" xfId="0" applyNumberFormat="1" applyFont="1" applyFill="1" applyBorder="1" applyAlignment="1">
      <alignment vertical="center"/>
    </xf>
    <xf numFmtId="0" fontId="13" fillId="10" borderId="8" xfId="0" applyFont="1" applyFill="1" applyBorder="1" applyAlignment="1">
      <alignment vertical="center"/>
    </xf>
    <xf numFmtId="0" fontId="13" fillId="0" borderId="0" xfId="0" applyFont="1" applyFill="1" applyBorder="1" applyAlignment="1">
      <alignment vertical="top"/>
    </xf>
    <xf numFmtId="0" fontId="13" fillId="0" borderId="0" xfId="0" applyFont="1" applyBorder="1"/>
    <xf numFmtId="164" fontId="13" fillId="11" borderId="8" xfId="0" applyNumberFormat="1" applyFont="1" applyFill="1" applyBorder="1" applyAlignment="1">
      <alignment vertical="center"/>
    </xf>
    <xf numFmtId="0" fontId="17" fillId="0" borderId="0" xfId="0" applyFont="1"/>
    <xf numFmtId="0" fontId="6" fillId="7" borderId="3" xfId="0" applyFont="1" applyFill="1" applyBorder="1" applyAlignment="1" applyProtection="1">
      <alignment horizontal="center" vertical="center"/>
      <protection locked="0"/>
    </xf>
    <xf numFmtId="0" fontId="6" fillId="7" borderId="4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0" fontId="6" fillId="5" borderId="4" xfId="0" applyFont="1" applyFill="1" applyBorder="1" applyAlignment="1" applyProtection="1">
      <alignment horizontal="center" vertical="center"/>
      <protection locked="0"/>
    </xf>
    <xf numFmtId="0" fontId="6" fillId="5" borderId="3" xfId="0" applyFont="1" applyFill="1" applyBorder="1" applyAlignment="1" applyProtection="1">
      <alignment horizontal="center" vertical="center"/>
      <protection locked="0"/>
    </xf>
    <xf numFmtId="0" fontId="6" fillId="6" borderId="4" xfId="0" applyFont="1" applyFill="1" applyBorder="1" applyAlignment="1" applyProtection="1">
      <alignment horizontal="center" vertical="center"/>
      <protection locked="0"/>
    </xf>
    <xf numFmtId="0" fontId="6" fillId="6" borderId="3" xfId="0" applyFont="1" applyFill="1" applyBorder="1" applyAlignment="1" applyProtection="1">
      <alignment horizontal="center" vertical="center"/>
      <protection locked="0"/>
    </xf>
    <xf numFmtId="0" fontId="6" fillId="13" borderId="4" xfId="0" applyFont="1" applyFill="1" applyBorder="1" applyAlignment="1" applyProtection="1">
      <alignment horizontal="center" vertical="center"/>
      <protection locked="0"/>
    </xf>
    <xf numFmtId="49" fontId="13" fillId="0" borderId="26" xfId="0" applyNumberFormat="1" applyFont="1" applyBorder="1" applyAlignment="1" applyProtection="1">
      <alignment vertical="center"/>
      <protection locked="0"/>
    </xf>
    <xf numFmtId="0" fontId="13" fillId="0" borderId="19" xfId="0" applyFont="1" applyBorder="1" applyAlignment="1" applyProtection="1">
      <alignment horizontal="center" vertical="center"/>
      <protection locked="0"/>
    </xf>
    <xf numFmtId="0" fontId="13" fillId="0" borderId="28" xfId="0" applyFont="1" applyBorder="1" applyAlignment="1" applyProtection="1">
      <alignment horizontal="center" vertical="center"/>
      <protection locked="0"/>
    </xf>
    <xf numFmtId="0" fontId="1" fillId="0" borderId="0" xfId="0" applyFont="1" applyFill="1"/>
    <xf numFmtId="0" fontId="6" fillId="16" borderId="4" xfId="0" applyFont="1" applyFill="1" applyBorder="1" applyAlignment="1" applyProtection="1">
      <alignment horizontal="center" vertical="center"/>
      <protection locked="0"/>
    </xf>
    <xf numFmtId="0" fontId="6" fillId="16" borderId="3" xfId="0" applyFont="1" applyFill="1" applyBorder="1" applyAlignment="1" applyProtection="1">
      <alignment horizontal="center" vertical="center"/>
      <protection locked="0"/>
    </xf>
    <xf numFmtId="0" fontId="7" fillId="6" borderId="1" xfId="0" applyFont="1" applyFill="1" applyBorder="1" applyAlignment="1" applyProtection="1">
      <alignment horizontal="left" vertical="center"/>
    </xf>
    <xf numFmtId="0" fontId="6" fillId="6" borderId="1" xfId="0" applyFont="1" applyFill="1" applyBorder="1" applyAlignment="1" applyProtection="1">
      <alignment horizontal="left" vertical="center"/>
    </xf>
    <xf numFmtId="0" fontId="7" fillId="6" borderId="2" xfId="0" applyFont="1" applyFill="1" applyBorder="1" applyAlignment="1" applyProtection="1">
      <alignment horizontal="left" vertical="center"/>
    </xf>
    <xf numFmtId="0" fontId="6" fillId="6" borderId="2" xfId="0" applyFont="1" applyFill="1" applyBorder="1" applyAlignment="1" applyProtection="1">
      <alignment horizontal="left" vertical="center"/>
    </xf>
    <xf numFmtId="0" fontId="8" fillId="6" borderId="2" xfId="0" applyFont="1" applyFill="1" applyBorder="1" applyAlignment="1" applyProtection="1">
      <alignment horizontal="left" vertical="center"/>
    </xf>
    <xf numFmtId="0" fontId="6" fillId="6" borderId="5" xfId="0" applyFont="1" applyFill="1" applyBorder="1" applyAlignment="1" applyProtection="1">
      <alignment horizontal="left" vertical="center"/>
    </xf>
    <xf numFmtId="0" fontId="6" fillId="18" borderId="4" xfId="0" applyFont="1" applyFill="1" applyBorder="1" applyAlignment="1" applyProtection="1">
      <alignment horizontal="center" vertical="center"/>
      <protection locked="0"/>
    </xf>
    <xf numFmtId="0" fontId="6" fillId="18" borderId="3" xfId="0" applyFont="1" applyFill="1" applyBorder="1" applyAlignment="1" applyProtection="1">
      <alignment horizontal="center" vertical="center"/>
      <protection locked="0"/>
    </xf>
    <xf numFmtId="0" fontId="5" fillId="9" borderId="0" xfId="0" applyFont="1" applyFill="1" applyBorder="1" applyAlignment="1" applyProtection="1">
      <alignment horizontal="center" vertical="center"/>
    </xf>
    <xf numFmtId="0" fontId="5" fillId="12" borderId="0" xfId="0" applyFont="1" applyFill="1" applyBorder="1" applyAlignment="1" applyProtection="1">
      <alignment horizontal="center" vertical="center"/>
    </xf>
    <xf numFmtId="0" fontId="18" fillId="6" borderId="2" xfId="0" applyFont="1" applyFill="1" applyBorder="1" applyAlignment="1" applyProtection="1">
      <alignment horizontal="left" vertical="center"/>
    </xf>
    <xf numFmtId="0" fontId="6" fillId="13" borderId="3" xfId="0" applyFont="1" applyFill="1" applyBorder="1" applyAlignment="1" applyProtection="1">
      <alignment horizontal="center" vertical="center"/>
      <protection locked="0"/>
    </xf>
    <xf numFmtId="0" fontId="5" fillId="8" borderId="0" xfId="0" applyFont="1" applyFill="1" applyBorder="1" applyAlignment="1" applyProtection="1">
      <alignment horizontal="left" vertical="center"/>
    </xf>
    <xf numFmtId="0" fontId="6" fillId="8" borderId="0" xfId="0" applyFont="1" applyFill="1" applyBorder="1" applyAlignment="1" applyProtection="1">
      <alignment horizontal="left" vertical="center"/>
    </xf>
    <xf numFmtId="0" fontId="5" fillId="8" borderId="0" xfId="0" applyFont="1" applyFill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vertical="center"/>
    </xf>
    <xf numFmtId="0" fontId="5" fillId="9" borderId="0" xfId="0" applyFont="1" applyFill="1" applyBorder="1" applyAlignment="1" applyProtection="1">
      <alignment horizontal="left" vertical="center"/>
    </xf>
    <xf numFmtId="0" fontId="6" fillId="9" borderId="0" xfId="0" applyFont="1" applyFill="1" applyBorder="1" applyAlignment="1" applyProtection="1">
      <alignment horizontal="left" vertical="center"/>
    </xf>
    <xf numFmtId="0" fontId="7" fillId="7" borderId="1" xfId="0" applyFont="1" applyFill="1" applyBorder="1" applyAlignment="1" applyProtection="1">
      <alignment horizontal="left" vertical="center"/>
    </xf>
    <xf numFmtId="0" fontId="6" fillId="7" borderId="1" xfId="0" applyFont="1" applyFill="1" applyBorder="1" applyAlignment="1" applyProtection="1">
      <alignment horizontal="left" vertical="center"/>
    </xf>
    <xf numFmtId="0" fontId="7" fillId="7" borderId="2" xfId="0" applyFont="1" applyFill="1" applyBorder="1" applyAlignment="1" applyProtection="1">
      <alignment horizontal="left" vertical="center"/>
    </xf>
    <xf numFmtId="0" fontId="6" fillId="7" borderId="2" xfId="0" applyFont="1" applyFill="1" applyBorder="1" applyAlignment="1" applyProtection="1">
      <alignment horizontal="left" vertical="center"/>
    </xf>
    <xf numFmtId="0" fontId="7" fillId="7" borderId="5" xfId="0" applyFont="1" applyFill="1" applyBorder="1" applyAlignment="1" applyProtection="1">
      <alignment horizontal="left" vertical="center"/>
    </xf>
    <xf numFmtId="0" fontId="6" fillId="7" borderId="5" xfId="0" applyFont="1" applyFill="1" applyBorder="1" applyAlignment="1" applyProtection="1">
      <alignment horizontal="left" vertical="center"/>
    </xf>
    <xf numFmtId="0" fontId="5" fillId="2" borderId="5" xfId="0" applyFont="1" applyFill="1" applyBorder="1" applyAlignment="1" applyProtection="1">
      <alignment horizontal="left" vertical="center"/>
    </xf>
    <xf numFmtId="0" fontId="6" fillId="2" borderId="5" xfId="0" applyFont="1" applyFill="1" applyBorder="1" applyAlignment="1" applyProtection="1">
      <alignment horizontal="left" vertical="center"/>
    </xf>
    <xf numFmtId="0" fontId="7" fillId="3" borderId="1" xfId="0" applyFont="1" applyFill="1" applyBorder="1" applyAlignment="1" applyProtection="1">
      <alignment horizontal="left" vertical="center"/>
    </xf>
    <xf numFmtId="0" fontId="6" fillId="3" borderId="1" xfId="0" applyFont="1" applyFill="1" applyBorder="1" applyAlignment="1" applyProtection="1">
      <alignment horizontal="left" vertical="center"/>
    </xf>
    <xf numFmtId="0" fontId="5" fillId="4" borderId="5" xfId="0" applyFont="1" applyFill="1" applyBorder="1" applyAlignment="1" applyProtection="1">
      <alignment horizontal="left" vertical="center"/>
    </xf>
    <xf numFmtId="0" fontId="6" fillId="4" borderId="0" xfId="0" applyFont="1" applyFill="1" applyBorder="1" applyAlignment="1" applyProtection="1">
      <alignment horizontal="left" vertical="center"/>
    </xf>
    <xf numFmtId="0" fontId="7" fillId="5" borderId="1" xfId="0" applyFont="1" applyFill="1" applyBorder="1" applyAlignment="1" applyProtection="1">
      <alignment horizontal="left" vertical="center"/>
    </xf>
    <xf numFmtId="0" fontId="6" fillId="5" borderId="1" xfId="0" applyFont="1" applyFill="1" applyBorder="1" applyAlignment="1" applyProtection="1">
      <alignment horizontal="left" vertical="center"/>
    </xf>
    <xf numFmtId="0" fontId="7" fillId="5" borderId="2" xfId="0" applyFont="1" applyFill="1" applyBorder="1" applyAlignment="1" applyProtection="1">
      <alignment horizontal="left" vertical="center"/>
    </xf>
    <xf numFmtId="0" fontId="6" fillId="5" borderId="2" xfId="0" applyFont="1" applyFill="1" applyBorder="1" applyAlignment="1" applyProtection="1">
      <alignment horizontal="left" vertical="center"/>
    </xf>
    <xf numFmtId="0" fontId="5" fillId="15" borderId="0" xfId="0" applyFont="1" applyFill="1" applyBorder="1" applyAlignment="1" applyProtection="1">
      <alignment horizontal="left" vertical="center"/>
    </xf>
    <xf numFmtId="0" fontId="6" fillId="15" borderId="0" xfId="0" applyFont="1" applyFill="1" applyBorder="1" applyAlignment="1" applyProtection="1">
      <alignment horizontal="left" vertical="center"/>
    </xf>
    <xf numFmtId="0" fontId="7" fillId="16" borderId="1" xfId="0" applyFont="1" applyFill="1" applyBorder="1" applyAlignment="1" applyProtection="1">
      <alignment horizontal="left" vertical="center"/>
    </xf>
    <xf numFmtId="0" fontId="6" fillId="16" borderId="1" xfId="0" applyFont="1" applyFill="1" applyBorder="1" applyAlignment="1" applyProtection="1">
      <alignment horizontal="left" vertical="center"/>
    </xf>
    <xf numFmtId="0" fontId="7" fillId="16" borderId="2" xfId="0" applyFont="1" applyFill="1" applyBorder="1" applyAlignment="1" applyProtection="1">
      <alignment horizontal="left" vertical="center"/>
    </xf>
    <xf numFmtId="0" fontId="6" fillId="16" borderId="2" xfId="0" applyFont="1" applyFill="1" applyBorder="1" applyAlignment="1" applyProtection="1">
      <alignment horizontal="left" vertical="center"/>
    </xf>
    <xf numFmtId="0" fontId="5" fillId="17" borderId="5" xfId="0" applyFont="1" applyFill="1" applyBorder="1" applyAlignment="1" applyProtection="1">
      <alignment horizontal="left" vertical="center"/>
    </xf>
    <xf numFmtId="0" fontId="6" fillId="17" borderId="0" xfId="0" applyFont="1" applyFill="1" applyBorder="1" applyAlignment="1" applyProtection="1">
      <alignment horizontal="left" vertical="center"/>
    </xf>
    <xf numFmtId="0" fontId="7" fillId="18" borderId="1" xfId="0" applyFont="1" applyFill="1" applyBorder="1" applyAlignment="1" applyProtection="1">
      <alignment horizontal="left" vertical="center"/>
    </xf>
    <xf numFmtId="0" fontId="6" fillId="18" borderId="1" xfId="0" applyFont="1" applyFill="1" applyBorder="1" applyAlignment="1" applyProtection="1">
      <alignment horizontal="left" vertical="center"/>
    </xf>
    <xf numFmtId="0" fontId="6" fillId="18" borderId="2" xfId="0" applyFont="1" applyFill="1" applyBorder="1" applyAlignment="1" applyProtection="1">
      <alignment horizontal="left" vertical="center"/>
    </xf>
    <xf numFmtId="0" fontId="5" fillId="12" borderId="5" xfId="0" applyFont="1" applyFill="1" applyBorder="1" applyAlignment="1" applyProtection="1">
      <alignment horizontal="left" vertical="center"/>
    </xf>
    <xf numFmtId="0" fontId="6" fillId="12" borderId="0" xfId="0" applyFont="1" applyFill="1" applyBorder="1" applyAlignment="1" applyProtection="1">
      <alignment horizontal="left" vertical="center"/>
    </xf>
    <xf numFmtId="0" fontId="7" fillId="13" borderId="1" xfId="0" applyFont="1" applyFill="1" applyBorder="1" applyAlignment="1" applyProtection="1">
      <alignment horizontal="left" vertical="center"/>
    </xf>
    <xf numFmtId="0" fontId="6" fillId="13" borderId="0" xfId="0" applyFont="1" applyFill="1" applyBorder="1" applyAlignment="1" applyProtection="1">
      <alignment horizontal="left" vertical="center"/>
    </xf>
    <xf numFmtId="0" fontId="7" fillId="13" borderId="2" xfId="0" applyFont="1" applyFill="1" applyBorder="1" applyAlignment="1" applyProtection="1">
      <alignment horizontal="left" vertical="center"/>
    </xf>
    <xf numFmtId="0" fontId="1" fillId="13" borderId="2" xfId="0" applyFont="1" applyFill="1" applyBorder="1" applyProtection="1"/>
    <xf numFmtId="0" fontId="1" fillId="0" borderId="0" xfId="0" applyFont="1" applyProtection="1"/>
    <xf numFmtId="0" fontId="5" fillId="2" borderId="0" xfId="0" applyFont="1" applyFill="1" applyBorder="1" applyAlignment="1" applyProtection="1">
      <alignment horizontal="center" vertical="center"/>
    </xf>
    <xf numFmtId="0" fontId="5" fillId="4" borderId="10" xfId="0" applyFont="1" applyFill="1" applyBorder="1" applyAlignment="1" applyProtection="1">
      <alignment horizontal="center" vertical="center"/>
    </xf>
    <xf numFmtId="0" fontId="5" fillId="15" borderId="0" xfId="0" applyFont="1" applyFill="1" applyBorder="1" applyAlignment="1" applyProtection="1">
      <alignment horizontal="center" vertical="center"/>
    </xf>
    <xf numFmtId="0" fontId="5" fillId="17" borderId="10" xfId="0" applyFont="1" applyFill="1" applyBorder="1" applyAlignment="1" applyProtection="1">
      <alignment horizontal="center" vertical="center"/>
    </xf>
    <xf numFmtId="0" fontId="12" fillId="3" borderId="12" xfId="0" applyFont="1" applyFill="1" applyBorder="1" applyAlignment="1">
      <alignment horizontal="left" vertical="center"/>
    </xf>
    <xf numFmtId="0" fontId="12" fillId="3" borderId="13" xfId="0" applyFont="1" applyFill="1" applyBorder="1" applyAlignment="1">
      <alignment horizontal="left" vertical="center"/>
    </xf>
    <xf numFmtId="0" fontId="12" fillId="3" borderId="21" xfId="0" applyFont="1" applyFill="1" applyBorder="1" applyAlignment="1">
      <alignment horizontal="left" vertical="center"/>
    </xf>
    <xf numFmtId="0" fontId="6" fillId="0" borderId="5" xfId="0" applyFont="1" applyFill="1" applyBorder="1" applyAlignment="1" applyProtection="1">
      <alignment horizontal="left" vertical="center"/>
    </xf>
    <xf numFmtId="0" fontId="7" fillId="0" borderId="5" xfId="0" applyFont="1" applyFill="1" applyBorder="1" applyAlignment="1" applyProtection="1">
      <alignment horizontal="left" vertical="center"/>
    </xf>
    <xf numFmtId="0" fontId="6" fillId="0" borderId="10" xfId="0" applyFont="1" applyFill="1" applyBorder="1" applyAlignment="1" applyProtection="1">
      <alignment horizontal="center" vertical="center"/>
      <protection locked="0"/>
    </xf>
    <xf numFmtId="0" fontId="13" fillId="0" borderId="10" xfId="0" applyFont="1" applyFill="1" applyBorder="1" applyAlignment="1">
      <alignment vertical="center"/>
    </xf>
    <xf numFmtId="0" fontId="13" fillId="0" borderId="16" xfId="0" applyFont="1" applyBorder="1" applyAlignment="1" applyProtection="1">
      <alignment vertical="center"/>
      <protection locked="0"/>
    </xf>
    <xf numFmtId="0" fontId="13" fillId="0" borderId="17" xfId="0" applyFont="1" applyBorder="1" applyAlignment="1" applyProtection="1">
      <alignment vertical="center"/>
      <protection locked="0"/>
    </xf>
    <xf numFmtId="0" fontId="13" fillId="0" borderId="15" xfId="0" applyFont="1" applyBorder="1" applyAlignment="1" applyProtection="1">
      <alignment vertical="center"/>
      <protection locked="0"/>
    </xf>
    <xf numFmtId="0" fontId="12" fillId="0" borderId="14" xfId="0" applyFont="1" applyBorder="1" applyAlignment="1">
      <alignment horizontal="right" vertical="center"/>
    </xf>
    <xf numFmtId="0" fontId="12" fillId="0" borderId="15" xfId="0" applyFont="1" applyBorder="1" applyAlignment="1">
      <alignment horizontal="right" vertical="center"/>
    </xf>
    <xf numFmtId="49" fontId="13" fillId="0" borderId="16" xfId="0" applyNumberFormat="1" applyFont="1" applyBorder="1" applyAlignment="1" applyProtection="1">
      <alignment vertical="center"/>
      <protection locked="0"/>
    </xf>
    <xf numFmtId="49" fontId="13" fillId="0" borderId="20" xfId="0" applyNumberFormat="1" applyFont="1" applyBorder="1" applyAlignment="1" applyProtection="1">
      <alignment vertical="center"/>
      <protection locked="0"/>
    </xf>
    <xf numFmtId="0" fontId="12" fillId="10" borderId="14" xfId="0" applyFont="1" applyFill="1" applyBorder="1" applyAlignment="1">
      <alignment vertical="center"/>
    </xf>
    <xf numFmtId="0" fontId="12" fillId="10" borderId="17" xfId="0" applyFont="1" applyFill="1" applyBorder="1" applyAlignment="1">
      <alignment vertical="center"/>
    </xf>
    <xf numFmtId="0" fontId="12" fillId="10" borderId="20" xfId="0" applyFont="1" applyFill="1" applyBorder="1" applyAlignment="1">
      <alignment vertical="center"/>
    </xf>
    <xf numFmtId="0" fontId="13" fillId="0" borderId="12" xfId="0" applyFont="1" applyFill="1" applyBorder="1" applyAlignment="1">
      <alignment vertical="center"/>
    </xf>
    <xf numFmtId="0" fontId="13" fillId="0" borderId="13" xfId="0" applyFont="1" applyFill="1" applyBorder="1" applyAlignment="1">
      <alignment vertical="center"/>
    </xf>
    <xf numFmtId="0" fontId="13" fillId="0" borderId="21" xfId="0" applyFont="1" applyFill="1" applyBorder="1" applyAlignment="1">
      <alignment vertical="center"/>
    </xf>
    <xf numFmtId="0" fontId="13" fillId="10" borderId="14" xfId="0" applyFont="1" applyFill="1" applyBorder="1" applyAlignment="1">
      <alignment horizontal="left" vertical="center"/>
    </xf>
    <xf numFmtId="0" fontId="13" fillId="10" borderId="17" xfId="0" applyFont="1" applyFill="1" applyBorder="1" applyAlignment="1">
      <alignment horizontal="left" vertical="center"/>
    </xf>
    <xf numFmtId="0" fontId="13" fillId="10" borderId="20" xfId="0" applyFont="1" applyFill="1" applyBorder="1" applyAlignment="1">
      <alignment horizontal="left" vertical="center"/>
    </xf>
    <xf numFmtId="0" fontId="13" fillId="0" borderId="12" xfId="0" applyFont="1" applyFill="1" applyBorder="1" applyAlignment="1">
      <alignment horizontal="left" vertical="center"/>
    </xf>
    <xf numFmtId="0" fontId="13" fillId="0" borderId="13" xfId="0" applyFont="1" applyFill="1" applyBorder="1" applyAlignment="1">
      <alignment horizontal="left" vertical="center"/>
    </xf>
    <xf numFmtId="0" fontId="13" fillId="0" borderId="21" xfId="0" applyFont="1" applyFill="1" applyBorder="1" applyAlignment="1">
      <alignment horizontal="left" vertical="center"/>
    </xf>
    <xf numFmtId="0" fontId="13" fillId="10" borderId="14" xfId="0" applyFont="1" applyFill="1" applyBorder="1" applyAlignment="1">
      <alignment vertical="center"/>
    </xf>
    <xf numFmtId="0" fontId="13" fillId="10" borderId="17" xfId="0" applyFont="1" applyFill="1" applyBorder="1" applyAlignment="1">
      <alignment vertical="center"/>
    </xf>
    <xf numFmtId="0" fontId="13" fillId="10" borderId="20" xfId="0" applyFont="1" applyFill="1" applyBorder="1" applyAlignment="1">
      <alignment vertical="center"/>
    </xf>
    <xf numFmtId="0" fontId="12" fillId="11" borderId="29" xfId="0" applyFont="1" applyFill="1" applyBorder="1" applyAlignment="1">
      <alignment horizontal="right" vertical="center"/>
    </xf>
    <xf numFmtId="0" fontId="12" fillId="11" borderId="30" xfId="0" applyFont="1" applyFill="1" applyBorder="1" applyAlignment="1">
      <alignment horizontal="right" vertical="center"/>
    </xf>
    <xf numFmtId="49" fontId="13" fillId="0" borderId="31" xfId="0" quotePrefix="1" applyNumberFormat="1" applyFont="1" applyBorder="1" applyAlignment="1" applyProtection="1">
      <alignment vertical="center"/>
      <protection locked="0"/>
    </xf>
    <xf numFmtId="49" fontId="13" fillId="0" borderId="32" xfId="0" quotePrefix="1" applyNumberFormat="1" applyFont="1" applyBorder="1" applyAlignment="1" applyProtection="1">
      <alignment vertical="center"/>
      <protection locked="0"/>
    </xf>
    <xf numFmtId="49" fontId="13" fillId="0" borderId="31" xfId="0" applyNumberFormat="1" applyFont="1" applyBorder="1" applyAlignment="1" applyProtection="1">
      <alignment vertical="center"/>
      <protection locked="0"/>
    </xf>
    <xf numFmtId="49" fontId="13" fillId="0" borderId="32" xfId="0" applyNumberFormat="1" applyFont="1" applyBorder="1" applyAlignment="1" applyProtection="1">
      <alignment vertical="center"/>
      <protection locked="0"/>
    </xf>
    <xf numFmtId="0" fontId="12" fillId="3" borderId="14" xfId="0" applyFont="1" applyFill="1" applyBorder="1" applyAlignment="1">
      <alignment horizontal="left" vertical="center"/>
    </xf>
    <xf numFmtId="0" fontId="0" fillId="0" borderId="17" xfId="0" applyBorder="1" applyAlignment="1">
      <alignment vertical="center"/>
    </xf>
    <xf numFmtId="0" fontId="0" fillId="0" borderId="20" xfId="0" applyBorder="1" applyAlignment="1">
      <alignment vertical="center"/>
    </xf>
    <xf numFmtId="0" fontId="13" fillId="0" borderId="10" xfId="0" applyFont="1" applyFill="1" applyBorder="1" applyAlignment="1">
      <alignment vertical="center"/>
    </xf>
    <xf numFmtId="0" fontId="14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19" fillId="14" borderId="0" xfId="1" applyFont="1" applyFill="1" applyAlignment="1" applyProtection="1">
      <alignment horizontal="center" vertical="center"/>
    </xf>
    <xf numFmtId="49" fontId="13" fillId="0" borderId="6" xfId="0" applyNumberFormat="1" applyFont="1" applyBorder="1" applyAlignment="1" applyProtection="1">
      <alignment vertical="center"/>
      <protection locked="0"/>
    </xf>
    <xf numFmtId="49" fontId="13" fillId="0" borderId="2" xfId="0" applyNumberFormat="1" applyFont="1" applyBorder="1" applyAlignment="1" applyProtection="1">
      <alignment vertical="center"/>
      <protection locked="0"/>
    </xf>
    <xf numFmtId="49" fontId="13" fillId="0" borderId="9" xfId="0" applyNumberFormat="1" applyFont="1" applyBorder="1" applyAlignment="1" applyProtection="1">
      <alignment vertical="center"/>
      <protection locked="0"/>
    </xf>
    <xf numFmtId="0" fontId="12" fillId="0" borderId="11" xfId="0" applyFont="1" applyBorder="1" applyAlignment="1">
      <alignment horizontal="right" vertical="center"/>
    </xf>
    <xf numFmtId="0" fontId="12" fillId="0" borderId="7" xfId="0" applyFont="1" applyBorder="1" applyAlignment="1">
      <alignment horizontal="right" vertical="center"/>
    </xf>
    <xf numFmtId="0" fontId="10" fillId="0" borderId="6" xfId="1" applyBorder="1" applyAlignment="1" applyProtection="1">
      <alignment vertical="center"/>
      <protection locked="0"/>
    </xf>
    <xf numFmtId="0" fontId="10" fillId="0" borderId="2" xfId="1" applyBorder="1" applyAlignment="1" applyProtection="1">
      <alignment vertical="center"/>
      <protection locked="0"/>
    </xf>
    <xf numFmtId="0" fontId="10" fillId="0" borderId="9" xfId="1" applyBorder="1" applyAlignment="1" applyProtection="1">
      <alignment vertical="center"/>
      <protection locked="0"/>
    </xf>
    <xf numFmtId="0" fontId="3" fillId="0" borderId="12" xfId="0" applyFont="1" applyBorder="1" applyAlignment="1">
      <alignment horizontal="right" vertical="center"/>
    </xf>
    <xf numFmtId="0" fontId="3" fillId="0" borderId="13" xfId="0" applyFont="1" applyBorder="1" applyAlignment="1">
      <alignment horizontal="right" vertical="center"/>
    </xf>
    <xf numFmtId="0" fontId="3" fillId="0" borderId="25" xfId="0" applyFont="1" applyBorder="1" applyAlignment="1">
      <alignment horizontal="right" vertical="center"/>
    </xf>
    <xf numFmtId="0" fontId="4" fillId="0" borderId="22" xfId="1" applyFont="1" applyBorder="1" applyAlignment="1">
      <alignment horizontal="right" vertical="center"/>
    </xf>
    <xf numFmtId="0" fontId="4" fillId="0" borderId="13" xfId="1" applyFont="1" applyBorder="1" applyAlignment="1">
      <alignment horizontal="right" vertical="center"/>
    </xf>
    <xf numFmtId="0" fontId="4" fillId="0" borderId="25" xfId="1" applyFont="1" applyBorder="1" applyAlignment="1">
      <alignment horizontal="right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00FFFF"/>
      <color rgb="FF64CBE8"/>
      <color rgb="FF006298"/>
      <color rgb="FFFF99FF"/>
      <color rgb="FFFF66FF"/>
      <color rgb="FF00CCFF"/>
      <color rgb="FF33CCFF"/>
      <color rgb="FF663300"/>
      <color rgb="FF996633"/>
      <color rgb="FFCC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bc-crests@girlguides.ca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68"/>
  <sheetViews>
    <sheetView tabSelected="1" view="pageLayout" topLeftCell="A16" zoomScale="130" zoomScaleNormal="100" zoomScalePageLayoutView="130" workbookViewId="0">
      <selection activeCell="I30" sqref="I30"/>
    </sheetView>
  </sheetViews>
  <sheetFormatPr defaultColWidth="9.140625" defaultRowHeight="12" x14ac:dyDescent="0.2"/>
  <cols>
    <col min="1" max="1" width="12.140625" style="1" customWidth="1"/>
    <col min="2" max="2" width="5.7109375" style="1" customWidth="1"/>
    <col min="3" max="3" width="21.140625" style="1" customWidth="1"/>
    <col min="4" max="4" width="9" style="1" customWidth="1"/>
    <col min="5" max="5" width="0.5703125" style="3" customWidth="1"/>
    <col min="6" max="6" width="7.42578125" style="1" customWidth="1"/>
    <col min="7" max="7" width="15.28515625" style="1" customWidth="1"/>
    <col min="8" max="8" width="9.5703125" style="1" customWidth="1"/>
    <col min="9" max="9" width="9" style="1" customWidth="1"/>
    <col min="10" max="16384" width="9.140625" style="1"/>
  </cols>
  <sheetData>
    <row r="1" spans="1:9" ht="12.75" x14ac:dyDescent="0.2">
      <c r="A1" s="129" t="s">
        <v>102</v>
      </c>
      <c r="B1" s="130"/>
      <c r="C1" s="130"/>
      <c r="D1" s="130"/>
      <c r="E1" s="130"/>
      <c r="F1" s="130"/>
      <c r="G1" s="130"/>
      <c r="H1" s="130"/>
      <c r="I1" s="130"/>
    </row>
    <row r="2" spans="1:9" s="19" customFormat="1" ht="9.75" customHeight="1" x14ac:dyDescent="0.2">
      <c r="A2" s="131" t="s">
        <v>119</v>
      </c>
      <c r="B2" s="131"/>
      <c r="C2" s="131"/>
      <c r="D2" s="131"/>
      <c r="E2" s="131"/>
      <c r="F2" s="131"/>
      <c r="G2" s="131"/>
      <c r="H2" s="131"/>
      <c r="I2" s="131"/>
    </row>
    <row r="3" spans="1:9" ht="10.5" customHeight="1" x14ac:dyDescent="0.2">
      <c r="A3" s="46" t="s">
        <v>40</v>
      </c>
      <c r="B3" s="47"/>
      <c r="C3" s="47"/>
      <c r="D3" s="48" t="s">
        <v>0</v>
      </c>
      <c r="E3" s="49"/>
      <c r="F3" s="50" t="s">
        <v>37</v>
      </c>
      <c r="G3" s="51"/>
      <c r="H3" s="51"/>
      <c r="I3" s="42" t="s">
        <v>0</v>
      </c>
    </row>
    <row r="4" spans="1:9" ht="10.5" customHeight="1" thickBot="1" x14ac:dyDescent="0.25">
      <c r="A4" s="52" t="s">
        <v>63</v>
      </c>
      <c r="B4" s="53"/>
      <c r="C4" s="53"/>
      <c r="D4" s="21"/>
      <c r="E4" s="4"/>
      <c r="F4" s="34" t="s">
        <v>113</v>
      </c>
      <c r="G4" s="35"/>
      <c r="H4" s="35"/>
      <c r="I4" s="25"/>
    </row>
    <row r="5" spans="1:9" ht="10.5" customHeight="1" thickBot="1" x14ac:dyDescent="0.25">
      <c r="A5" s="54" t="s">
        <v>64</v>
      </c>
      <c r="B5" s="55"/>
      <c r="C5" s="55"/>
      <c r="D5" s="20"/>
      <c r="E5" s="4"/>
      <c r="F5" s="34" t="s">
        <v>114</v>
      </c>
      <c r="G5" s="35"/>
      <c r="H5" s="35"/>
      <c r="I5" s="25"/>
    </row>
    <row r="6" spans="1:9" ht="10.5" customHeight="1" thickBot="1" x14ac:dyDescent="0.25">
      <c r="A6" s="54" t="s">
        <v>105</v>
      </c>
      <c r="B6" s="55"/>
      <c r="C6" s="55"/>
      <c r="D6" s="20"/>
      <c r="E6" s="4"/>
      <c r="F6" s="34" t="s">
        <v>115</v>
      </c>
      <c r="G6" s="35"/>
      <c r="H6" s="35"/>
      <c r="I6" s="25"/>
    </row>
    <row r="7" spans="1:9" ht="10.5" customHeight="1" thickBot="1" x14ac:dyDescent="0.25">
      <c r="A7" s="54" t="s">
        <v>48</v>
      </c>
      <c r="B7" s="55"/>
      <c r="C7" s="55"/>
      <c r="D7" s="20"/>
      <c r="E7" s="4"/>
      <c r="F7" s="34" t="s">
        <v>116</v>
      </c>
      <c r="G7" s="35"/>
      <c r="H7" s="35"/>
      <c r="I7" s="25"/>
    </row>
    <row r="8" spans="1:9" ht="10.5" customHeight="1" thickBot="1" x14ac:dyDescent="0.25">
      <c r="A8" s="54" t="s">
        <v>65</v>
      </c>
      <c r="B8" s="55"/>
      <c r="C8" s="55"/>
      <c r="D8" s="20"/>
      <c r="E8" s="4"/>
      <c r="F8" s="34" t="s">
        <v>117</v>
      </c>
      <c r="G8" s="35"/>
      <c r="H8" s="35"/>
      <c r="I8" s="25"/>
    </row>
    <row r="9" spans="1:9" ht="10.5" customHeight="1" thickBot="1" x14ac:dyDescent="0.25">
      <c r="A9" s="54" t="s">
        <v>121</v>
      </c>
      <c r="B9" s="55"/>
      <c r="C9" s="55"/>
      <c r="D9" s="20"/>
      <c r="E9" s="4"/>
      <c r="F9" s="34" t="s">
        <v>118</v>
      </c>
      <c r="G9" s="35"/>
      <c r="H9" s="35"/>
      <c r="I9" s="25"/>
    </row>
    <row r="10" spans="1:9" ht="10.5" customHeight="1" thickBot="1" x14ac:dyDescent="0.25">
      <c r="A10" s="54" t="s">
        <v>120</v>
      </c>
      <c r="B10" s="55"/>
      <c r="C10" s="55"/>
      <c r="D10" s="20"/>
      <c r="E10" s="4"/>
      <c r="F10" s="34" t="s">
        <v>35</v>
      </c>
      <c r="G10" s="35"/>
      <c r="H10" s="35"/>
      <c r="I10" s="25"/>
    </row>
    <row r="11" spans="1:9" ht="10.5" customHeight="1" thickBot="1" x14ac:dyDescent="0.25">
      <c r="A11" s="54" t="s">
        <v>122</v>
      </c>
      <c r="B11" s="55"/>
      <c r="C11" s="55"/>
      <c r="D11" s="20"/>
      <c r="E11" s="4"/>
      <c r="F11" s="34" t="s">
        <v>106</v>
      </c>
      <c r="G11" s="37"/>
      <c r="H11" s="35"/>
      <c r="I11" s="25"/>
    </row>
    <row r="12" spans="1:9" ht="10.5" customHeight="1" thickBot="1" x14ac:dyDescent="0.25">
      <c r="A12" s="54" t="s">
        <v>47</v>
      </c>
      <c r="B12" s="55"/>
      <c r="C12" s="55"/>
      <c r="D12" s="20"/>
      <c r="E12" s="4"/>
      <c r="F12" s="36" t="s">
        <v>107</v>
      </c>
      <c r="G12" s="37"/>
      <c r="H12" s="35"/>
      <c r="I12" s="25"/>
    </row>
    <row r="13" spans="1:9" ht="10.5" customHeight="1" thickBot="1" x14ac:dyDescent="0.25">
      <c r="A13" s="54" t="s">
        <v>104</v>
      </c>
      <c r="B13" s="55"/>
      <c r="C13" s="55"/>
      <c r="D13" s="20"/>
      <c r="E13" s="4"/>
      <c r="F13" s="36" t="s">
        <v>127</v>
      </c>
      <c r="G13" s="37"/>
      <c r="H13" s="35"/>
      <c r="I13" s="25"/>
    </row>
    <row r="14" spans="1:9" ht="10.5" customHeight="1" thickBot="1" x14ac:dyDescent="0.25">
      <c r="A14" s="54" t="s">
        <v>123</v>
      </c>
      <c r="B14" s="55"/>
      <c r="C14" s="55"/>
      <c r="D14" s="20"/>
      <c r="E14" s="4"/>
      <c r="F14" s="36" t="s">
        <v>128</v>
      </c>
      <c r="G14" s="37"/>
      <c r="H14" s="37"/>
      <c r="I14" s="26"/>
    </row>
    <row r="15" spans="1:9" ht="10.5" customHeight="1" thickBot="1" x14ac:dyDescent="0.25">
      <c r="A15" s="54" t="s">
        <v>49</v>
      </c>
      <c r="B15" s="55"/>
      <c r="C15" s="55"/>
      <c r="D15" s="20"/>
      <c r="E15" s="4"/>
      <c r="F15" s="36" t="s">
        <v>129</v>
      </c>
      <c r="G15" s="37"/>
      <c r="H15" s="37"/>
      <c r="I15" s="26"/>
    </row>
    <row r="16" spans="1:9" ht="10.5" customHeight="1" thickBot="1" x14ac:dyDescent="0.25">
      <c r="A16" s="54" t="s">
        <v>66</v>
      </c>
      <c r="B16" s="55"/>
      <c r="C16" s="55"/>
      <c r="D16" s="20"/>
      <c r="E16" s="4"/>
      <c r="F16" s="36" t="s">
        <v>108</v>
      </c>
      <c r="G16" s="37"/>
      <c r="H16" s="37"/>
      <c r="I16" s="26"/>
    </row>
    <row r="17" spans="1:9" ht="10.5" customHeight="1" thickBot="1" x14ac:dyDescent="0.25">
      <c r="A17" s="54" t="s">
        <v>67</v>
      </c>
      <c r="B17" s="55"/>
      <c r="C17" s="55"/>
      <c r="D17" s="21"/>
      <c r="E17" s="4"/>
      <c r="F17" s="36" t="s">
        <v>36</v>
      </c>
      <c r="G17" s="37"/>
      <c r="H17" s="37"/>
      <c r="I17" s="26"/>
    </row>
    <row r="18" spans="1:9" ht="10.5" customHeight="1" thickBot="1" x14ac:dyDescent="0.25">
      <c r="A18" s="54" t="s">
        <v>68</v>
      </c>
      <c r="B18" s="55"/>
      <c r="C18" s="55"/>
      <c r="D18" s="20"/>
      <c r="E18" s="4"/>
      <c r="F18" s="34" t="s">
        <v>38</v>
      </c>
      <c r="G18" s="37"/>
      <c r="H18" s="37"/>
      <c r="I18" s="26"/>
    </row>
    <row r="19" spans="1:9" ht="10.5" customHeight="1" thickBot="1" x14ac:dyDescent="0.25">
      <c r="A19" s="54" t="s">
        <v>69</v>
      </c>
      <c r="B19" s="55"/>
      <c r="C19" s="55"/>
      <c r="D19" s="20"/>
      <c r="E19" s="4"/>
      <c r="F19" s="36" t="s">
        <v>86</v>
      </c>
      <c r="G19" s="37"/>
      <c r="H19" s="37"/>
      <c r="I19" s="26"/>
    </row>
    <row r="20" spans="1:9" ht="10.5" customHeight="1" thickBot="1" x14ac:dyDescent="0.25">
      <c r="A20" s="54" t="s">
        <v>92</v>
      </c>
      <c r="B20" s="55"/>
      <c r="C20" s="55"/>
      <c r="D20" s="20"/>
      <c r="E20" s="4"/>
      <c r="F20" s="36" t="s">
        <v>5</v>
      </c>
      <c r="G20" s="37"/>
      <c r="H20" s="37"/>
      <c r="I20" s="26"/>
    </row>
    <row r="21" spans="1:9" ht="10.5" customHeight="1" x14ac:dyDescent="0.2">
      <c r="A21" s="46" t="s">
        <v>41</v>
      </c>
      <c r="B21" s="47"/>
      <c r="C21" s="47"/>
      <c r="D21" s="48" t="s">
        <v>0</v>
      </c>
      <c r="E21" s="4"/>
      <c r="F21" s="50" t="s">
        <v>58</v>
      </c>
      <c r="G21" s="51"/>
      <c r="H21" s="51"/>
      <c r="I21" s="42" t="s">
        <v>0</v>
      </c>
    </row>
    <row r="22" spans="1:9" ht="10.5" customHeight="1" thickBot="1" x14ac:dyDescent="0.25">
      <c r="A22" s="52" t="s">
        <v>1</v>
      </c>
      <c r="B22" s="53"/>
      <c r="C22" s="53"/>
      <c r="D22" s="21"/>
      <c r="E22" s="4"/>
      <c r="F22" s="34" t="s">
        <v>30</v>
      </c>
      <c r="G22" s="35"/>
      <c r="H22" s="35"/>
      <c r="I22" s="25"/>
    </row>
    <row r="23" spans="1:9" ht="10.5" customHeight="1" thickBot="1" x14ac:dyDescent="0.25">
      <c r="A23" s="54" t="s">
        <v>2</v>
      </c>
      <c r="B23" s="55"/>
      <c r="C23" s="55"/>
      <c r="D23" s="20"/>
      <c r="E23" s="4"/>
      <c r="F23" s="36" t="s">
        <v>70</v>
      </c>
      <c r="G23" s="35"/>
      <c r="H23" s="35"/>
      <c r="I23" s="25"/>
    </row>
    <row r="24" spans="1:9" ht="10.5" customHeight="1" thickBot="1" x14ac:dyDescent="0.25">
      <c r="A24" s="56" t="s">
        <v>3</v>
      </c>
      <c r="B24" s="57"/>
      <c r="C24" s="57"/>
      <c r="D24" s="20"/>
      <c r="E24" s="4"/>
      <c r="F24" s="36" t="s">
        <v>71</v>
      </c>
      <c r="G24" s="37"/>
      <c r="H24" s="37"/>
      <c r="I24" s="26"/>
    </row>
    <row r="25" spans="1:9" ht="10.5" customHeight="1" thickBot="1" x14ac:dyDescent="0.25">
      <c r="A25" s="58" t="s">
        <v>51</v>
      </c>
      <c r="B25" s="59"/>
      <c r="C25" s="59"/>
      <c r="D25" s="86" t="s">
        <v>0</v>
      </c>
      <c r="E25" s="4"/>
      <c r="F25" s="36" t="s">
        <v>124</v>
      </c>
      <c r="G25" s="37"/>
      <c r="H25" s="37"/>
      <c r="I25" s="26"/>
    </row>
    <row r="26" spans="1:9" ht="10.5" customHeight="1" thickBot="1" x14ac:dyDescent="0.25">
      <c r="A26" s="60" t="s">
        <v>4</v>
      </c>
      <c r="B26" s="61"/>
      <c r="C26" s="61"/>
      <c r="D26" s="22"/>
      <c r="E26" s="4"/>
      <c r="F26" s="36" t="s">
        <v>31</v>
      </c>
      <c r="G26" s="37"/>
      <c r="H26" s="37"/>
      <c r="I26" s="26"/>
    </row>
    <row r="27" spans="1:9" ht="10.5" customHeight="1" thickBot="1" x14ac:dyDescent="0.25">
      <c r="A27" s="62" t="s">
        <v>50</v>
      </c>
      <c r="B27" s="63"/>
      <c r="C27" s="63"/>
      <c r="D27" s="87" t="s">
        <v>0</v>
      </c>
      <c r="E27" s="4"/>
      <c r="F27" s="36" t="s">
        <v>109</v>
      </c>
      <c r="G27" s="37"/>
      <c r="H27" s="37"/>
      <c r="I27" s="26"/>
    </row>
    <row r="28" spans="1:9" ht="10.5" customHeight="1" thickBot="1" x14ac:dyDescent="0.25">
      <c r="A28" s="64" t="s">
        <v>87</v>
      </c>
      <c r="B28" s="65"/>
      <c r="C28" s="65"/>
      <c r="D28" s="23"/>
      <c r="E28" s="4"/>
      <c r="F28" s="36" t="s">
        <v>61</v>
      </c>
      <c r="G28" s="37"/>
      <c r="H28" s="37"/>
      <c r="I28" s="26"/>
    </row>
    <row r="29" spans="1:9" ht="10.5" customHeight="1" thickBot="1" x14ac:dyDescent="0.25">
      <c r="A29" s="66" t="s">
        <v>88</v>
      </c>
      <c r="B29" s="67"/>
      <c r="C29" s="67"/>
      <c r="D29" s="24"/>
      <c r="E29" s="4"/>
      <c r="F29" s="36" t="s">
        <v>72</v>
      </c>
      <c r="G29" s="37"/>
      <c r="H29" s="37"/>
      <c r="I29" s="26"/>
    </row>
    <row r="30" spans="1:9" ht="10.5" customHeight="1" thickBot="1" x14ac:dyDescent="0.25">
      <c r="A30" s="66" t="s">
        <v>89</v>
      </c>
      <c r="B30" s="67"/>
      <c r="C30" s="67"/>
      <c r="D30" s="24"/>
      <c r="E30" s="4"/>
      <c r="F30" s="36" t="s">
        <v>73</v>
      </c>
      <c r="G30" s="37"/>
      <c r="H30" s="37"/>
      <c r="I30" s="26"/>
    </row>
    <row r="31" spans="1:9" ht="10.5" customHeight="1" thickBot="1" x14ac:dyDescent="0.25">
      <c r="A31" s="66" t="s">
        <v>90</v>
      </c>
      <c r="B31" s="67"/>
      <c r="C31" s="67"/>
      <c r="D31" s="24"/>
      <c r="E31" s="4"/>
      <c r="F31" s="36" t="s">
        <v>74</v>
      </c>
      <c r="G31" s="37"/>
      <c r="H31" s="37"/>
      <c r="I31" s="26"/>
    </row>
    <row r="32" spans="1:9" ht="10.5" customHeight="1" thickBot="1" x14ac:dyDescent="0.25">
      <c r="A32" s="66" t="s">
        <v>91</v>
      </c>
      <c r="B32" s="67"/>
      <c r="C32" s="67"/>
      <c r="D32" s="24"/>
      <c r="E32" s="4"/>
      <c r="F32" s="36" t="s">
        <v>75</v>
      </c>
      <c r="G32" s="37"/>
      <c r="H32" s="37"/>
      <c r="I32" s="26"/>
    </row>
    <row r="33" spans="1:9" ht="10.5" customHeight="1" thickBot="1" x14ac:dyDescent="0.25">
      <c r="A33" s="66" t="s">
        <v>103</v>
      </c>
      <c r="B33" s="67"/>
      <c r="C33" s="67"/>
      <c r="D33" s="24"/>
      <c r="E33" s="4"/>
      <c r="F33" s="34" t="s">
        <v>80</v>
      </c>
      <c r="G33" s="37"/>
      <c r="H33" s="37"/>
      <c r="I33" s="26"/>
    </row>
    <row r="34" spans="1:9" ht="10.5" customHeight="1" thickBot="1" x14ac:dyDescent="0.25">
      <c r="A34" s="68" t="s">
        <v>42</v>
      </c>
      <c r="B34" s="69"/>
      <c r="C34" s="69"/>
      <c r="D34" s="88" t="s">
        <v>0</v>
      </c>
      <c r="E34" s="4"/>
      <c r="F34" s="34" t="s">
        <v>81</v>
      </c>
      <c r="G34" s="37"/>
      <c r="H34" s="37"/>
      <c r="I34" s="26"/>
    </row>
    <row r="35" spans="1:9" ht="10.5" customHeight="1" thickBot="1" x14ac:dyDescent="0.25">
      <c r="A35" s="70" t="s">
        <v>43</v>
      </c>
      <c r="B35" s="71"/>
      <c r="C35" s="71"/>
      <c r="D35" s="32"/>
      <c r="E35" s="4"/>
      <c r="F35" s="34" t="s">
        <v>82</v>
      </c>
      <c r="G35" s="37"/>
      <c r="H35" s="37"/>
      <c r="I35" s="26"/>
    </row>
    <row r="36" spans="1:9" ht="10.5" customHeight="1" thickBot="1" x14ac:dyDescent="0.25">
      <c r="A36" s="72" t="s">
        <v>44</v>
      </c>
      <c r="B36" s="73"/>
      <c r="C36" s="73"/>
      <c r="D36" s="33"/>
      <c r="E36" s="4"/>
      <c r="F36" s="34" t="s">
        <v>83</v>
      </c>
      <c r="G36" s="37"/>
      <c r="H36" s="37"/>
      <c r="I36" s="26"/>
    </row>
    <row r="37" spans="1:9" ht="10.5" customHeight="1" thickBot="1" x14ac:dyDescent="0.25">
      <c r="A37" s="72" t="s">
        <v>45</v>
      </c>
      <c r="B37" s="73"/>
      <c r="C37" s="73"/>
      <c r="D37" s="33"/>
      <c r="E37" s="4"/>
      <c r="F37" s="34" t="s">
        <v>84</v>
      </c>
      <c r="G37" s="37"/>
      <c r="H37" s="37"/>
      <c r="I37" s="26"/>
    </row>
    <row r="38" spans="1:9" ht="10.5" customHeight="1" thickBot="1" x14ac:dyDescent="0.25">
      <c r="A38" s="72" t="s">
        <v>46</v>
      </c>
      <c r="B38" s="73"/>
      <c r="C38" s="73"/>
      <c r="D38" s="33"/>
      <c r="E38" s="4"/>
      <c r="F38" s="36" t="s">
        <v>32</v>
      </c>
      <c r="G38" s="37"/>
      <c r="H38" s="37"/>
      <c r="I38" s="26"/>
    </row>
    <row r="39" spans="1:9" ht="10.5" customHeight="1" thickBot="1" x14ac:dyDescent="0.25">
      <c r="A39" s="74" t="s">
        <v>110</v>
      </c>
      <c r="B39" s="75"/>
      <c r="C39" s="75"/>
      <c r="D39" s="89" t="s">
        <v>0</v>
      </c>
      <c r="E39" s="4"/>
      <c r="F39" s="36" t="s">
        <v>130</v>
      </c>
      <c r="G39" s="37"/>
      <c r="H39" s="37"/>
      <c r="I39" s="26"/>
    </row>
    <row r="40" spans="1:9" ht="10.5" customHeight="1" thickBot="1" x14ac:dyDescent="0.25">
      <c r="A40" s="76" t="s">
        <v>111</v>
      </c>
      <c r="B40" s="77"/>
      <c r="C40" s="77"/>
      <c r="D40" s="40"/>
      <c r="E40" s="4"/>
      <c r="F40" s="36" t="s">
        <v>85</v>
      </c>
      <c r="G40" s="38"/>
      <c r="H40" s="37"/>
      <c r="I40" s="26"/>
    </row>
    <row r="41" spans="1:9" ht="10.5" customHeight="1" thickBot="1" x14ac:dyDescent="0.25">
      <c r="A41" s="76" t="s">
        <v>112</v>
      </c>
      <c r="B41" s="78"/>
      <c r="C41" s="78"/>
      <c r="D41" s="41"/>
      <c r="E41" s="4"/>
      <c r="F41" s="36" t="s">
        <v>125</v>
      </c>
      <c r="G41" s="38"/>
      <c r="H41" s="37"/>
      <c r="I41" s="26"/>
    </row>
    <row r="42" spans="1:9" ht="10.5" customHeight="1" thickBot="1" x14ac:dyDescent="0.25">
      <c r="A42" s="76" t="s">
        <v>133</v>
      </c>
      <c r="B42" s="78"/>
      <c r="C42" s="78"/>
      <c r="D42" s="41"/>
      <c r="E42" s="4"/>
      <c r="F42" s="36" t="s">
        <v>76</v>
      </c>
      <c r="G42" s="38"/>
      <c r="H42" s="37"/>
      <c r="I42" s="26"/>
    </row>
    <row r="43" spans="1:9" ht="10.5" customHeight="1" thickBot="1" x14ac:dyDescent="0.25">
      <c r="A43" s="79" t="s">
        <v>60</v>
      </c>
      <c r="B43" s="80"/>
      <c r="C43" s="80"/>
      <c r="D43" s="43" t="s">
        <v>0</v>
      </c>
      <c r="E43" s="5"/>
      <c r="F43" s="36" t="s">
        <v>77</v>
      </c>
      <c r="G43" s="37"/>
      <c r="H43" s="37"/>
      <c r="I43" s="26"/>
    </row>
    <row r="44" spans="1:9" ht="10.5" customHeight="1" thickBot="1" x14ac:dyDescent="0.25">
      <c r="A44" s="81" t="s">
        <v>33</v>
      </c>
      <c r="B44" s="82"/>
      <c r="C44" s="82"/>
      <c r="D44" s="27"/>
      <c r="E44" s="5"/>
      <c r="F44" s="36" t="s">
        <v>78</v>
      </c>
      <c r="G44" s="38"/>
      <c r="H44" s="37"/>
      <c r="I44" s="26"/>
    </row>
    <row r="45" spans="1:9" ht="10.5" customHeight="1" thickBot="1" x14ac:dyDescent="0.25">
      <c r="A45" s="83" t="s">
        <v>34</v>
      </c>
      <c r="B45" s="84"/>
      <c r="C45" s="84"/>
      <c r="D45" s="45"/>
      <c r="E45" s="7"/>
      <c r="F45" s="34" t="s">
        <v>79</v>
      </c>
      <c r="G45" s="37"/>
      <c r="H45" s="37"/>
      <c r="I45" s="26"/>
    </row>
    <row r="46" spans="1:9" ht="10.35" customHeight="1" thickBot="1" x14ac:dyDescent="0.25">
      <c r="A46" s="85"/>
      <c r="B46" s="85"/>
      <c r="C46" s="85"/>
      <c r="E46" s="7"/>
      <c r="F46" s="44" t="s">
        <v>126</v>
      </c>
      <c r="G46" s="37"/>
      <c r="H46" s="37"/>
      <c r="I46" s="26"/>
    </row>
    <row r="47" spans="1:9" ht="10.5" customHeight="1" thickBot="1" x14ac:dyDescent="0.25">
      <c r="A47" s="85"/>
      <c r="B47" s="85"/>
      <c r="C47" s="85"/>
      <c r="E47" s="6"/>
      <c r="F47" s="36" t="s">
        <v>39</v>
      </c>
      <c r="G47" s="37"/>
      <c r="H47" s="37"/>
      <c r="I47" s="26"/>
    </row>
    <row r="48" spans="1:9" ht="10.5" customHeight="1" thickBot="1" x14ac:dyDescent="0.25">
      <c r="A48" s="85"/>
      <c r="B48" s="85"/>
      <c r="C48" s="85"/>
      <c r="F48" s="36" t="s">
        <v>131</v>
      </c>
      <c r="G48" s="39"/>
      <c r="H48" s="39"/>
      <c r="I48" s="26"/>
    </row>
    <row r="49" spans="1:9" ht="10.5" customHeight="1" x14ac:dyDescent="0.2">
      <c r="A49" s="85"/>
      <c r="B49" s="85"/>
      <c r="C49" s="85"/>
      <c r="F49" s="94"/>
      <c r="G49" s="93"/>
      <c r="H49" s="93"/>
      <c r="I49" s="95"/>
    </row>
    <row r="50" spans="1:9" ht="3" customHeight="1" thickBot="1" x14ac:dyDescent="0.25">
      <c r="E50" s="1"/>
    </row>
    <row r="51" spans="1:9" ht="11.25" customHeight="1" x14ac:dyDescent="0.2">
      <c r="A51" s="100" t="s">
        <v>6</v>
      </c>
      <c r="B51" s="101"/>
      <c r="C51" s="97"/>
      <c r="D51" s="98"/>
      <c r="E51" s="98"/>
      <c r="F51" s="99"/>
      <c r="G51" s="8" t="s">
        <v>94</v>
      </c>
      <c r="H51" s="102"/>
      <c r="I51" s="103"/>
    </row>
    <row r="52" spans="1:9" ht="11.25" customHeight="1" x14ac:dyDescent="0.2">
      <c r="A52" s="135" t="s">
        <v>95</v>
      </c>
      <c r="B52" s="136"/>
      <c r="C52" s="132"/>
      <c r="D52" s="133"/>
      <c r="E52" s="133"/>
      <c r="F52" s="133"/>
      <c r="G52" s="133"/>
      <c r="H52" s="133"/>
      <c r="I52" s="134"/>
    </row>
    <row r="53" spans="1:9" ht="11.25" customHeight="1" x14ac:dyDescent="0.2">
      <c r="A53" s="135" t="s">
        <v>26</v>
      </c>
      <c r="B53" s="136"/>
      <c r="C53" s="28"/>
      <c r="D53" s="9" t="s">
        <v>27</v>
      </c>
      <c r="E53" s="137"/>
      <c r="F53" s="138"/>
      <c r="G53" s="138"/>
      <c r="H53" s="138"/>
      <c r="I53" s="139"/>
    </row>
    <row r="54" spans="1:9" ht="11.25" customHeight="1" thickBot="1" x14ac:dyDescent="0.25">
      <c r="A54" s="140" t="s">
        <v>62</v>
      </c>
      <c r="B54" s="141"/>
      <c r="C54" s="142"/>
      <c r="D54" s="29"/>
      <c r="E54" s="143" t="s">
        <v>93</v>
      </c>
      <c r="F54" s="144"/>
      <c r="G54" s="144"/>
      <c r="H54" s="145"/>
      <c r="I54" s="30"/>
    </row>
    <row r="55" spans="1:9" s="31" customFormat="1" ht="3.75" customHeight="1" thickBot="1" x14ac:dyDescent="0.25"/>
    <row r="56" spans="1:9" ht="10.5" customHeight="1" thickBot="1" x14ac:dyDescent="0.25">
      <c r="A56" s="110" t="s">
        <v>100</v>
      </c>
      <c r="B56" s="111"/>
      <c r="C56" s="112"/>
      <c r="D56" s="11">
        <f>SUM(D4:D15,D20,D22:D24,D26,D28:D33,D36:D38,D40:D41,I4:I17,I18:I20,I22:I38,I40:I47)</f>
        <v>0</v>
      </c>
      <c r="E56" s="10"/>
      <c r="F56" s="116" t="s">
        <v>101</v>
      </c>
      <c r="G56" s="117"/>
      <c r="H56" s="118"/>
      <c r="I56" s="15">
        <f>SUM(D44)</f>
        <v>0</v>
      </c>
    </row>
    <row r="57" spans="1:9" ht="10.5" customHeight="1" thickBot="1" x14ac:dyDescent="0.25">
      <c r="A57" s="113" t="s">
        <v>56</v>
      </c>
      <c r="B57" s="114"/>
      <c r="C57" s="115"/>
      <c r="D57" s="12">
        <f>IF(D54="YES",D56*1,IF(I54="YES",D56*1,D56*1.5))</f>
        <v>0</v>
      </c>
      <c r="E57" s="10"/>
      <c r="F57" s="107" t="s">
        <v>54</v>
      </c>
      <c r="G57" s="108"/>
      <c r="H57" s="109"/>
      <c r="I57" s="12">
        <f>IF(D54="YES",I56*2,IF(I54="yes",I56*2,I56*2.5))</f>
        <v>0</v>
      </c>
    </row>
    <row r="58" spans="1:9" ht="10.5" customHeight="1" thickBot="1" x14ac:dyDescent="0.25">
      <c r="A58" s="110" t="s">
        <v>96</v>
      </c>
      <c r="B58" s="111"/>
      <c r="C58" s="112"/>
      <c r="D58" s="11">
        <f>SUM(D35)</f>
        <v>0</v>
      </c>
      <c r="E58" s="10"/>
      <c r="F58" s="116" t="s">
        <v>97</v>
      </c>
      <c r="G58" s="117"/>
      <c r="H58" s="118"/>
      <c r="I58" s="13">
        <f>SUM(D45)</f>
        <v>0</v>
      </c>
    </row>
    <row r="59" spans="1:9" ht="10.5" customHeight="1" thickBot="1" x14ac:dyDescent="0.25">
      <c r="A59" s="113" t="s">
        <v>52</v>
      </c>
      <c r="B59" s="114"/>
      <c r="C59" s="115"/>
      <c r="D59" s="12">
        <f>IF(AND(D54="",I54=""),D58*1.5,IF(AND(D54="yes",I54=""),D58*1,IF(AND(D54="",I54="yes"),D58*0,IF(AND(D54="no",I54=""),D58*1.5,IF(AND(D54="",I54="no"),D58*1.5,IF(AND(D54="yes",I54="yes"),D58*0,IF(AND(D54="yes",I54="no"),D58*1,IF(AND(D54="no",I54="no"),D58*1.5,IF(AND(D54="no",I54="yes"),D58*0,0)))))))))</f>
        <v>0</v>
      </c>
      <c r="E59" s="16"/>
      <c r="F59" s="107" t="s">
        <v>55</v>
      </c>
      <c r="G59" s="108"/>
      <c r="H59" s="109"/>
      <c r="I59" s="14">
        <f>IF(D54="YES",I58*2,IF(I54="yes",I58*2,I58*3))</f>
        <v>0</v>
      </c>
    </row>
    <row r="60" spans="1:9" ht="10.5" customHeight="1" thickBot="1" x14ac:dyDescent="0.25">
      <c r="A60" s="116" t="s">
        <v>98</v>
      </c>
      <c r="B60" s="117"/>
      <c r="C60" s="118"/>
      <c r="D60" s="15">
        <f>SUM(D16:D19)</f>
        <v>0</v>
      </c>
      <c r="E60" s="16"/>
      <c r="F60" s="116" t="s">
        <v>136</v>
      </c>
      <c r="G60" s="117"/>
      <c r="H60" s="118"/>
      <c r="I60" s="15">
        <f>SUM(I39)</f>
        <v>0</v>
      </c>
    </row>
    <row r="61" spans="1:9" ht="10.5" customHeight="1" thickBot="1" x14ac:dyDescent="0.25">
      <c r="A61" s="107" t="s">
        <v>53</v>
      </c>
      <c r="B61" s="108"/>
      <c r="C61" s="109"/>
      <c r="D61" s="12">
        <f>IF(D54="YES",D60*0.25,IF(I54="YES",D60*0.25,D60*0.35))</f>
        <v>0</v>
      </c>
      <c r="E61" s="17"/>
      <c r="F61" s="107" t="s">
        <v>137</v>
      </c>
      <c r="G61" s="108"/>
      <c r="H61" s="109"/>
      <c r="I61" s="12">
        <f>I60*3</f>
        <v>0</v>
      </c>
    </row>
    <row r="62" spans="1:9" ht="10.5" customHeight="1" thickBot="1" x14ac:dyDescent="0.25">
      <c r="A62" s="116" t="s">
        <v>134</v>
      </c>
      <c r="B62" s="117"/>
      <c r="C62" s="118"/>
      <c r="D62" s="15">
        <f>D42</f>
        <v>0</v>
      </c>
      <c r="E62" s="17"/>
      <c r="F62" s="104" t="s">
        <v>132</v>
      </c>
      <c r="G62" s="105"/>
      <c r="H62" s="106"/>
      <c r="I62" s="13">
        <f>I48</f>
        <v>0</v>
      </c>
    </row>
    <row r="63" spans="1:9" ht="10.5" customHeight="1" thickBot="1" x14ac:dyDescent="0.25">
      <c r="A63" s="107" t="s">
        <v>135</v>
      </c>
      <c r="B63" s="108"/>
      <c r="C63" s="109"/>
      <c r="D63" s="12">
        <f>IF(D54="yes",D62*3,IF(D54="YES",D62*3,D62*3.5))</f>
        <v>0</v>
      </c>
      <c r="E63" s="17"/>
      <c r="F63" s="107" t="s">
        <v>59</v>
      </c>
      <c r="G63" s="108"/>
      <c r="H63" s="109"/>
      <c r="I63" s="12">
        <f>I62*8</f>
        <v>0</v>
      </c>
    </row>
    <row r="64" spans="1:9" ht="10.5" customHeight="1" thickBot="1" x14ac:dyDescent="0.25">
      <c r="E64" s="17"/>
      <c r="F64" s="128"/>
      <c r="G64" s="128"/>
      <c r="H64" s="128"/>
      <c r="I64" s="96"/>
    </row>
    <row r="65" spans="1:9" ht="10.5" customHeight="1" thickBot="1" x14ac:dyDescent="0.25">
      <c r="A65" s="125" t="s">
        <v>99</v>
      </c>
      <c r="B65" s="126"/>
      <c r="C65" s="127"/>
      <c r="D65" s="18">
        <f>IF(D54="YES",0,IF(I54="yes",0,5))</f>
        <v>5</v>
      </c>
      <c r="E65" s="17"/>
      <c r="F65" s="119" t="s">
        <v>28</v>
      </c>
      <c r="G65" s="120"/>
      <c r="H65" s="121"/>
      <c r="I65" s="122"/>
    </row>
    <row r="66" spans="1:9" ht="10.5" customHeight="1" thickBot="1" x14ac:dyDescent="0.25">
      <c r="A66" s="90" t="s">
        <v>57</v>
      </c>
      <c r="B66" s="91"/>
      <c r="C66" s="92"/>
      <c r="D66" s="18">
        <f>SUM(D63,D57,D59,I57,I59,D61,I61,I63, D65)</f>
        <v>5</v>
      </c>
      <c r="E66" s="1"/>
      <c r="F66" s="119" t="s">
        <v>29</v>
      </c>
      <c r="G66" s="120"/>
      <c r="H66" s="123"/>
      <c r="I66" s="124"/>
    </row>
    <row r="67" spans="1:9" ht="10.5" customHeight="1" x14ac:dyDescent="0.2">
      <c r="E67" s="1"/>
    </row>
    <row r="68" spans="1:9" ht="10.5" customHeight="1" x14ac:dyDescent="0.2"/>
  </sheetData>
  <sheetProtection algorithmName="SHA-512" hashValue="NAIMmJXzqMbQJSA+xVcA3Lma1SwTdpfQtRcPaiu90Yu4GzZsBi1lqdkzJEcipwJkPnkl5ZjBe8D7GI1E2oSm8w==" saltValue="KbKhzHhyHIVZibQlQnnfVA==" spinCount="100000" sheet="1" selectLockedCells="1"/>
  <mergeCells count="33">
    <mergeCell ref="F64:H64"/>
    <mergeCell ref="A1:I1"/>
    <mergeCell ref="A2:I2"/>
    <mergeCell ref="A59:C59"/>
    <mergeCell ref="F56:H56"/>
    <mergeCell ref="F57:H57"/>
    <mergeCell ref="C52:I52"/>
    <mergeCell ref="A52:B52"/>
    <mergeCell ref="A53:B53"/>
    <mergeCell ref="E53:I53"/>
    <mergeCell ref="A54:C54"/>
    <mergeCell ref="E54:H54"/>
    <mergeCell ref="F65:G65"/>
    <mergeCell ref="H65:I65"/>
    <mergeCell ref="H66:I66"/>
    <mergeCell ref="F66:G66"/>
    <mergeCell ref="A65:C65"/>
    <mergeCell ref="C51:F51"/>
    <mergeCell ref="A51:B51"/>
    <mergeCell ref="H51:I51"/>
    <mergeCell ref="F62:H62"/>
    <mergeCell ref="F63:H63"/>
    <mergeCell ref="A56:C56"/>
    <mergeCell ref="A57:C57"/>
    <mergeCell ref="A62:C62"/>
    <mergeCell ref="A63:C63"/>
    <mergeCell ref="F58:H58"/>
    <mergeCell ref="F59:H59"/>
    <mergeCell ref="A60:C60"/>
    <mergeCell ref="A61:C61"/>
    <mergeCell ref="F60:H60"/>
    <mergeCell ref="F61:H61"/>
    <mergeCell ref="A58:C58"/>
  </mergeCells>
  <hyperlinks>
    <hyperlink ref="A2:I2" r:id="rId1" display="Please email all crest order forms and any accompanying photos or write-ups to bc-crests@girlguides.ca " xr:uid="{00000000-0004-0000-0000-000000000000}"/>
  </hyperlinks>
  <pageMargins left="0.7" right="0.7" top="0.75" bottom="0.75" header="0.3" footer="0.3"/>
  <pageSetup orientation="portrait" r:id="rId2"/>
  <headerFooter>
    <oddHeader>&amp;C&amp;G</oddHeader>
  </headerFooter>
  <ignoredErrors>
    <ignoredError sqref="D61" formula="1"/>
  </ignoredErrors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Sheet2!$A$1:$A$2</xm:f>
          </x14:formula1>
          <xm:sqref>I54 D54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0"/>
  <sheetViews>
    <sheetView workbookViewId="0">
      <selection sqref="A1:C10"/>
    </sheetView>
  </sheetViews>
  <sheetFormatPr defaultRowHeight="15" x14ac:dyDescent="0.25"/>
  <sheetData>
    <row r="1" spans="1:3" x14ac:dyDescent="0.25">
      <c r="A1" s="1" t="s">
        <v>7</v>
      </c>
      <c r="B1" s="2" t="s">
        <v>9</v>
      </c>
      <c r="C1" s="2" t="s">
        <v>19</v>
      </c>
    </row>
    <row r="2" spans="1:3" x14ac:dyDescent="0.25">
      <c r="A2" s="1" t="s">
        <v>8</v>
      </c>
      <c r="B2" s="2" t="s">
        <v>12</v>
      </c>
      <c r="C2" s="2" t="s">
        <v>20</v>
      </c>
    </row>
    <row r="3" spans="1:3" x14ac:dyDescent="0.25">
      <c r="A3" s="1"/>
      <c r="B3" s="2" t="s">
        <v>10</v>
      </c>
      <c r="C3" s="2" t="s">
        <v>21</v>
      </c>
    </row>
    <row r="4" spans="1:3" x14ac:dyDescent="0.25">
      <c r="A4" s="1"/>
      <c r="B4" s="2" t="s">
        <v>11</v>
      </c>
      <c r="C4" s="2" t="s">
        <v>22</v>
      </c>
    </row>
    <row r="5" spans="1:3" x14ac:dyDescent="0.25">
      <c r="A5" s="1"/>
      <c r="B5" s="2" t="s">
        <v>13</v>
      </c>
      <c r="C5" s="2" t="s">
        <v>23</v>
      </c>
    </row>
    <row r="6" spans="1:3" x14ac:dyDescent="0.25">
      <c r="A6" s="1"/>
      <c r="B6" s="2" t="s">
        <v>14</v>
      </c>
      <c r="C6" s="2" t="s">
        <v>24</v>
      </c>
    </row>
    <row r="7" spans="1:3" x14ac:dyDescent="0.25">
      <c r="A7" s="1"/>
      <c r="B7" s="2" t="s">
        <v>15</v>
      </c>
      <c r="C7" s="2" t="s">
        <v>25</v>
      </c>
    </row>
    <row r="8" spans="1:3" x14ac:dyDescent="0.25">
      <c r="A8" s="1"/>
      <c r="B8" s="2" t="s">
        <v>16</v>
      </c>
      <c r="C8" s="1"/>
    </row>
    <row r="9" spans="1:3" x14ac:dyDescent="0.25">
      <c r="A9" s="1"/>
      <c r="B9" s="2" t="s">
        <v>17</v>
      </c>
      <c r="C9" s="1"/>
    </row>
    <row r="10" spans="1:3" x14ac:dyDescent="0.25">
      <c r="A10" s="1"/>
      <c r="B10" s="2" t="s">
        <v>18</v>
      </c>
      <c r="C10" s="1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Leslie Rossi</dc:creator>
  <cp:lastModifiedBy>ComAssist</cp:lastModifiedBy>
  <cp:lastPrinted>2019-10-01T17:19:08Z</cp:lastPrinted>
  <dcterms:created xsi:type="dcterms:W3CDTF">2016-05-18T18:57:22Z</dcterms:created>
  <dcterms:modified xsi:type="dcterms:W3CDTF">2020-02-28T17:49:53Z</dcterms:modified>
</cp:coreProperties>
</file>