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comments1.xml" ContentType="application/vnd.openxmlformats-officedocument.spreadsheetml.comments+xml"/>
  <Override PartName="/xl/threadedComments/threadedComment1.xml" ContentType="application/vnd.ms-excel.threadedcomments+xml"/>
  <Override PartName="/xl/drawings/drawing1.xml" ContentType="application/vnd.openxmlformats-officedocument.drawing+xml"/>
  <Override PartName="/xl/persons/person.xml" ContentType="application/vnd.ms-excel.person+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07"/>
  <workbookPr filterPrivacy="1" codeName="ThisWorkbook" defaultThemeVersion="124226"/>
  <xr:revisionPtr revIDLastSave="177" documentId="8_{6C1EE9D0-7262-4899-87FE-C7CC3D33424F}" xr6:coauthVersionLast="47" xr6:coauthVersionMax="47" xr10:uidLastSave="{04AF471D-C8AF-4B4C-A705-D916ABCC6BBA}"/>
  <bookViews>
    <workbookView xWindow="28680" yWindow="-120" windowWidth="29040" windowHeight="15720" activeTab="8" xr2:uid="{E2A57D6E-6564-4DA3-9189-64BE5F670921}"/>
  </bookViews>
  <sheets>
    <sheet name="Introduction" sheetId="78" r:id="rId1"/>
    <sheet name="Participant Data" sheetId="76" r:id="rId2"/>
    <sheet name="Review Checklist" sheetId="77" r:id="rId3"/>
    <sheet name="Trip Reconciliation" sheetId="71" r:id="rId4"/>
    <sheet name="Participant Fee Payments" sheetId="70" r:id="rId5"/>
    <sheet name="Cookies" sheetId="69" r:id="rId6"/>
    <sheet name="FR Event Sum" sheetId="79" r:id="rId7"/>
    <sheet name="Subsidy Detail" sheetId="75" r:id="rId8"/>
    <sheet name="bank account " sheetId="1" r:id="rId9"/>
    <sheet name="Banking extract" sheetId="66" r:id="rId10"/>
  </sheets>
  <definedNames>
    <definedName name="_xlnm._FilterDatabase" localSheetId="8" hidden="1">'bank account '!$A$12:$R$70</definedName>
    <definedName name="_xlnm._FilterDatabase" localSheetId="9" hidden="1">'Banking extract'!$A$1:$BG$1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5" i="1" l="1"/>
  <c r="K16" i="1"/>
  <c r="K17" i="1"/>
  <c r="K18" i="1"/>
  <c r="K19" i="1"/>
  <c r="K20" i="1"/>
  <c r="K21" i="1"/>
  <c r="K22" i="1"/>
  <c r="K23" i="1"/>
  <c r="K24" i="1"/>
  <c r="K25" i="1"/>
  <c r="K26" i="1"/>
  <c r="K27" i="1"/>
  <c r="K28" i="1"/>
  <c r="K29" i="1"/>
  <c r="K30" i="1"/>
  <c r="K31" i="1"/>
  <c r="K32" i="1"/>
  <c r="K33" i="1"/>
  <c r="K34" i="1"/>
  <c r="K35" i="1"/>
  <c r="K36" i="1"/>
  <c r="K37" i="1"/>
  <c r="K38" i="1"/>
  <c r="K39" i="1"/>
  <c r="K40" i="1"/>
  <c r="K41" i="1"/>
  <c r="K42" i="1"/>
  <c r="K43" i="1"/>
  <c r="K44" i="1"/>
  <c r="K45" i="1"/>
  <c r="K46" i="1"/>
  <c r="K47" i="1"/>
  <c r="K48" i="1"/>
  <c r="K49" i="1"/>
  <c r="K50" i="1"/>
  <c r="K51" i="1"/>
  <c r="K52" i="1"/>
  <c r="K53" i="1"/>
  <c r="K54" i="1"/>
  <c r="K55" i="1"/>
  <c r="K56" i="1"/>
  <c r="K57" i="1"/>
  <c r="K58" i="1"/>
  <c r="K59" i="1"/>
  <c r="K60" i="1"/>
  <c r="K61" i="1"/>
  <c r="K62" i="1"/>
  <c r="K63" i="1"/>
  <c r="K64" i="1"/>
  <c r="K65" i="1"/>
  <c r="K66" i="1"/>
  <c r="K67" i="1"/>
  <c r="K68" i="1"/>
  <c r="K69" i="1"/>
  <c r="K70" i="1"/>
  <c r="K71" i="1"/>
  <c r="K72" i="1"/>
  <c r="K73" i="1"/>
  <c r="K74" i="1"/>
  <c r="K75" i="1"/>
  <c r="K76" i="1"/>
  <c r="K77" i="1"/>
  <c r="K78" i="1"/>
  <c r="K79" i="1"/>
  <c r="K80" i="1"/>
  <c r="K81" i="1"/>
  <c r="K82" i="1"/>
  <c r="K83" i="1"/>
  <c r="K84" i="1"/>
  <c r="K85" i="1"/>
  <c r="K86" i="1"/>
  <c r="K87" i="1"/>
  <c r="K88" i="1"/>
  <c r="K89" i="1"/>
  <c r="K90" i="1"/>
  <c r="K91" i="1"/>
  <c r="K92" i="1"/>
  <c r="K93" i="1"/>
  <c r="K94" i="1"/>
  <c r="K95" i="1"/>
  <c r="K96" i="1"/>
  <c r="K97" i="1"/>
  <c r="K98" i="1"/>
  <c r="K99" i="1"/>
  <c r="K100" i="1"/>
  <c r="K101" i="1"/>
  <c r="K102" i="1"/>
  <c r="K103" i="1"/>
  <c r="K104" i="1"/>
  <c r="K105" i="1"/>
  <c r="K106" i="1"/>
  <c r="K107" i="1"/>
  <c r="K108" i="1"/>
  <c r="K109" i="1"/>
  <c r="K110" i="1"/>
  <c r="K111" i="1"/>
  <c r="K112" i="1"/>
  <c r="K113" i="1"/>
  <c r="K114" i="1"/>
  <c r="K115" i="1"/>
  <c r="K116" i="1"/>
  <c r="K117" i="1"/>
  <c r="K118" i="1"/>
  <c r="K119" i="1"/>
  <c r="K120" i="1"/>
  <c r="K121" i="1"/>
  <c r="K122" i="1"/>
  <c r="K123" i="1"/>
  <c r="K124" i="1"/>
  <c r="K125" i="1"/>
  <c r="K126" i="1"/>
  <c r="K127" i="1"/>
  <c r="K128" i="1"/>
  <c r="K129" i="1"/>
  <c r="K130" i="1"/>
  <c r="K131" i="1"/>
  <c r="K132" i="1"/>
  <c r="K133" i="1"/>
  <c r="K134" i="1"/>
  <c r="K135" i="1"/>
  <c r="K136" i="1"/>
  <c r="K137" i="1"/>
  <c r="K138" i="1"/>
  <c r="K139" i="1"/>
  <c r="K140" i="1"/>
  <c r="K141" i="1"/>
  <c r="K142" i="1"/>
  <c r="K143" i="1"/>
  <c r="K144" i="1"/>
  <c r="K145" i="1"/>
  <c r="K146" i="1"/>
  <c r="K147" i="1"/>
  <c r="K148" i="1"/>
  <c r="K149" i="1"/>
  <c r="K150" i="1"/>
  <c r="K151" i="1"/>
  <c r="K152" i="1"/>
  <c r="K153" i="1"/>
  <c r="K154" i="1"/>
  <c r="K155" i="1"/>
  <c r="K156" i="1"/>
  <c r="K157" i="1"/>
  <c r="K158" i="1"/>
  <c r="K159" i="1"/>
  <c r="K160" i="1"/>
  <c r="K161" i="1"/>
  <c r="K162" i="1"/>
  <c r="K163" i="1"/>
  <c r="K164" i="1"/>
  <c r="K165" i="1"/>
  <c r="K166" i="1"/>
  <c r="K167" i="1"/>
  <c r="K168" i="1"/>
  <c r="K169" i="1"/>
  <c r="K170" i="1"/>
  <c r="K171" i="1"/>
  <c r="K172" i="1"/>
  <c r="K173" i="1"/>
  <c r="K174" i="1"/>
  <c r="K175" i="1"/>
  <c r="K176" i="1"/>
  <c r="K177" i="1"/>
  <c r="K178" i="1"/>
  <c r="K179" i="1"/>
  <c r="K180" i="1"/>
  <c r="K181" i="1"/>
  <c r="K182" i="1"/>
  <c r="K183" i="1"/>
  <c r="K184" i="1"/>
  <c r="K185" i="1"/>
  <c r="K186" i="1"/>
  <c r="K187" i="1"/>
  <c r="K188" i="1"/>
  <c r="K189" i="1"/>
  <c r="K190" i="1"/>
  <c r="K191" i="1"/>
  <c r="K192" i="1"/>
  <c r="K193" i="1"/>
  <c r="K194" i="1"/>
  <c r="K195" i="1"/>
  <c r="K196" i="1"/>
  <c r="K197" i="1"/>
  <c r="K198" i="1"/>
  <c r="K199" i="1"/>
  <c r="K200" i="1"/>
  <c r="K201" i="1"/>
  <c r="K202" i="1"/>
  <c r="K203" i="1"/>
  <c r="K204" i="1"/>
  <c r="K205" i="1"/>
  <c r="K206" i="1"/>
  <c r="K207" i="1"/>
  <c r="K208" i="1"/>
  <c r="K209" i="1"/>
  <c r="K210" i="1"/>
  <c r="K211" i="1"/>
  <c r="K212" i="1"/>
  <c r="K213" i="1"/>
  <c r="K214" i="1"/>
  <c r="K215" i="1"/>
  <c r="K216" i="1"/>
  <c r="K217" i="1"/>
  <c r="K218" i="1"/>
  <c r="K219" i="1"/>
  <c r="K220" i="1"/>
  <c r="K221" i="1"/>
  <c r="K222" i="1"/>
  <c r="K223" i="1"/>
  <c r="K224" i="1"/>
  <c r="K225" i="1"/>
  <c r="K226" i="1"/>
  <c r="K227" i="1"/>
  <c r="K228" i="1"/>
  <c r="K229" i="1"/>
  <c r="K230" i="1"/>
  <c r="K231" i="1"/>
  <c r="K232" i="1"/>
  <c r="K233" i="1"/>
  <c r="K234" i="1"/>
  <c r="K235" i="1"/>
  <c r="K236" i="1"/>
  <c r="K237" i="1"/>
  <c r="K238" i="1"/>
  <c r="K239" i="1"/>
  <c r="K240" i="1"/>
  <c r="K241" i="1"/>
  <c r="K242" i="1"/>
  <c r="K243" i="1"/>
  <c r="K244" i="1"/>
  <c r="K245" i="1"/>
  <c r="K246" i="1"/>
  <c r="K247" i="1"/>
  <c r="K248" i="1"/>
  <c r="K249" i="1"/>
  <c r="K250" i="1"/>
  <c r="K251" i="1"/>
  <c r="K252" i="1"/>
  <c r="K253" i="1"/>
  <c r="K254" i="1"/>
  <c r="K255" i="1"/>
  <c r="K256" i="1"/>
  <c r="K257" i="1"/>
  <c r="K258" i="1"/>
  <c r="K259" i="1"/>
  <c r="K260" i="1"/>
  <c r="K261" i="1"/>
  <c r="K262" i="1"/>
  <c r="K263" i="1"/>
  <c r="K264" i="1"/>
  <c r="K265" i="1"/>
  <c r="K266" i="1"/>
  <c r="K267" i="1"/>
  <c r="K268" i="1"/>
  <c r="K269" i="1"/>
  <c r="K270" i="1"/>
  <c r="K271" i="1"/>
  <c r="K272" i="1"/>
  <c r="K273" i="1"/>
  <c r="K274" i="1"/>
  <c r="K275" i="1"/>
  <c r="K276" i="1"/>
  <c r="K277" i="1"/>
  <c r="K278" i="1"/>
  <c r="K279" i="1"/>
  <c r="K280" i="1"/>
  <c r="K281" i="1"/>
  <c r="K282" i="1"/>
  <c r="K283" i="1"/>
  <c r="K284" i="1"/>
  <c r="K285" i="1"/>
  <c r="K286" i="1"/>
  <c r="K287" i="1"/>
  <c r="K288" i="1"/>
  <c r="K289" i="1"/>
  <c r="K290" i="1"/>
  <c r="K291" i="1"/>
  <c r="K292" i="1"/>
  <c r="K293" i="1"/>
  <c r="K294" i="1"/>
  <c r="K295" i="1"/>
  <c r="K296" i="1"/>
  <c r="K297" i="1"/>
  <c r="K298" i="1"/>
  <c r="K299" i="1"/>
  <c r="K300" i="1"/>
  <c r="K301" i="1"/>
  <c r="K302" i="1"/>
  <c r="K303" i="1"/>
  <c r="K304" i="1"/>
  <c r="K305" i="1"/>
  <c r="K306" i="1"/>
  <c r="K307" i="1"/>
  <c r="K308" i="1"/>
  <c r="K309" i="1"/>
  <c r="K310" i="1"/>
  <c r="K311" i="1"/>
  <c r="K312" i="1"/>
  <c r="K313" i="1"/>
  <c r="K314" i="1"/>
  <c r="K315" i="1"/>
  <c r="K316" i="1"/>
  <c r="K317" i="1"/>
  <c r="K318" i="1"/>
  <c r="K319" i="1"/>
  <c r="K320" i="1"/>
  <c r="K321" i="1"/>
  <c r="K322" i="1"/>
  <c r="K323" i="1"/>
  <c r="K324" i="1"/>
  <c r="K325" i="1"/>
  <c r="K326" i="1"/>
  <c r="K327" i="1"/>
  <c r="K328" i="1"/>
  <c r="K329" i="1"/>
  <c r="K330" i="1"/>
  <c r="K331" i="1"/>
  <c r="K332" i="1"/>
  <c r="K333" i="1"/>
  <c r="K334" i="1"/>
  <c r="K335" i="1"/>
  <c r="K336" i="1"/>
  <c r="K337" i="1"/>
  <c r="K338" i="1"/>
  <c r="K339" i="1"/>
  <c r="K340" i="1"/>
  <c r="K341" i="1"/>
  <c r="K342" i="1"/>
  <c r="K343" i="1"/>
  <c r="K344" i="1"/>
  <c r="K345" i="1"/>
  <c r="K346" i="1"/>
  <c r="K347" i="1"/>
  <c r="K348" i="1"/>
  <c r="K349" i="1"/>
  <c r="K350" i="1"/>
  <c r="K351" i="1"/>
  <c r="K352" i="1"/>
  <c r="K353" i="1"/>
  <c r="K354" i="1"/>
  <c r="K355" i="1"/>
  <c r="K356" i="1"/>
  <c r="K357" i="1"/>
  <c r="K358" i="1"/>
  <c r="K359" i="1"/>
  <c r="K360" i="1"/>
  <c r="K361" i="1"/>
  <c r="K362" i="1"/>
  <c r="K363" i="1"/>
  <c r="K364" i="1"/>
  <c r="K365" i="1"/>
  <c r="K366" i="1"/>
  <c r="K367" i="1"/>
  <c r="K368" i="1"/>
  <c r="K369" i="1"/>
  <c r="K370" i="1"/>
  <c r="K371" i="1"/>
  <c r="K372" i="1"/>
  <c r="K373" i="1"/>
  <c r="K374" i="1"/>
  <c r="K375" i="1"/>
  <c r="K376" i="1"/>
  <c r="K377" i="1"/>
  <c r="K378" i="1"/>
  <c r="K379" i="1"/>
  <c r="K380" i="1"/>
  <c r="K381" i="1"/>
  <c r="K382" i="1"/>
  <c r="K383" i="1"/>
  <c r="K384" i="1"/>
  <c r="K385" i="1"/>
  <c r="K386" i="1"/>
  <c r="K387" i="1"/>
  <c r="K388" i="1"/>
  <c r="K389" i="1"/>
  <c r="K390" i="1"/>
  <c r="K391" i="1"/>
  <c r="K392" i="1"/>
  <c r="K393" i="1"/>
  <c r="K394" i="1"/>
  <c r="K395" i="1"/>
  <c r="K396" i="1"/>
  <c r="K397" i="1"/>
  <c r="K398" i="1"/>
  <c r="K399" i="1"/>
  <c r="K400" i="1"/>
  <c r="K401" i="1"/>
  <c r="K402" i="1"/>
  <c r="K403" i="1"/>
  <c r="K404" i="1"/>
  <c r="K405" i="1"/>
  <c r="K406" i="1"/>
  <c r="K407" i="1"/>
  <c r="K408" i="1"/>
  <c r="K409" i="1"/>
  <c r="K410" i="1"/>
  <c r="K411" i="1"/>
  <c r="K412" i="1"/>
  <c r="K413" i="1"/>
  <c r="K414" i="1"/>
  <c r="K415" i="1"/>
  <c r="K416" i="1"/>
  <c r="K417" i="1"/>
  <c r="K418" i="1"/>
  <c r="K419" i="1"/>
  <c r="K420" i="1"/>
  <c r="K421" i="1"/>
  <c r="K422" i="1"/>
  <c r="K423" i="1"/>
  <c r="K424" i="1"/>
  <c r="K425" i="1"/>
  <c r="K426" i="1"/>
  <c r="K427" i="1"/>
  <c r="K428" i="1"/>
  <c r="K429" i="1"/>
  <c r="K430" i="1"/>
  <c r="K431" i="1"/>
  <c r="K432" i="1"/>
  <c r="K433" i="1"/>
  <c r="K434" i="1"/>
  <c r="K435" i="1"/>
  <c r="K436" i="1"/>
  <c r="K437" i="1"/>
  <c r="K438" i="1"/>
  <c r="K439" i="1"/>
  <c r="K440" i="1"/>
  <c r="K441" i="1"/>
  <c r="K442" i="1"/>
  <c r="K443" i="1"/>
  <c r="K444" i="1"/>
  <c r="K445" i="1"/>
  <c r="K446" i="1"/>
  <c r="K447" i="1"/>
  <c r="K448" i="1"/>
  <c r="K449" i="1"/>
  <c r="K450" i="1"/>
  <c r="K451" i="1"/>
  <c r="K452" i="1"/>
  <c r="K453" i="1"/>
  <c r="K454" i="1"/>
  <c r="K455" i="1"/>
  <c r="K456" i="1"/>
  <c r="K457" i="1"/>
  <c r="K458" i="1"/>
  <c r="K459" i="1"/>
  <c r="K460" i="1"/>
  <c r="K461" i="1"/>
  <c r="K462" i="1"/>
  <c r="K463" i="1"/>
  <c r="K464" i="1"/>
  <c r="K465" i="1"/>
  <c r="K466" i="1"/>
  <c r="K467" i="1"/>
  <c r="K468" i="1"/>
  <c r="K469" i="1"/>
  <c r="K470" i="1"/>
  <c r="K471" i="1"/>
  <c r="K472" i="1"/>
  <c r="K473" i="1"/>
  <c r="K474" i="1"/>
  <c r="K475" i="1"/>
  <c r="K476" i="1"/>
  <c r="K477" i="1"/>
  <c r="K478" i="1"/>
  <c r="K479" i="1"/>
  <c r="K480" i="1"/>
  <c r="K481" i="1"/>
  <c r="K482" i="1"/>
  <c r="K483" i="1"/>
  <c r="K484" i="1"/>
  <c r="K485" i="1"/>
  <c r="K486" i="1"/>
  <c r="K487" i="1"/>
  <c r="K488" i="1"/>
  <c r="K489" i="1"/>
  <c r="K490" i="1"/>
  <c r="K491" i="1"/>
  <c r="K492" i="1"/>
  <c r="K493" i="1"/>
  <c r="K494" i="1"/>
  <c r="K495" i="1"/>
  <c r="K496" i="1"/>
  <c r="K497" i="1"/>
  <c r="K498" i="1"/>
  <c r="K499" i="1"/>
  <c r="K500" i="1"/>
  <c r="K501" i="1"/>
  <c r="K502" i="1"/>
  <c r="K14" i="1"/>
  <c r="D15" i="1"/>
  <c r="E15" i="1"/>
  <c r="F15" i="1"/>
  <c r="G15" i="1"/>
  <c r="H15" i="1"/>
  <c r="I15" i="1"/>
  <c r="J15" i="1"/>
  <c r="L15" i="1"/>
  <c r="N15" i="1"/>
  <c r="O15" i="1"/>
  <c r="P15" i="1"/>
  <c r="Q15" i="1"/>
  <c r="R15" i="1"/>
  <c r="D16" i="1"/>
  <c r="E16" i="1"/>
  <c r="F16" i="1"/>
  <c r="G16" i="1"/>
  <c r="H16" i="1"/>
  <c r="I16" i="1"/>
  <c r="J16" i="1"/>
  <c r="L16" i="1"/>
  <c r="N16" i="1"/>
  <c r="O16" i="1"/>
  <c r="P16" i="1"/>
  <c r="Q16" i="1"/>
  <c r="R16" i="1"/>
  <c r="D17" i="1"/>
  <c r="E17" i="1"/>
  <c r="F17" i="1"/>
  <c r="G17" i="1"/>
  <c r="H17" i="1"/>
  <c r="I17" i="1"/>
  <c r="J17" i="1"/>
  <c r="L17" i="1"/>
  <c r="N17" i="1"/>
  <c r="O17" i="1"/>
  <c r="P17" i="1"/>
  <c r="Q17" i="1"/>
  <c r="R17" i="1"/>
  <c r="D18" i="1"/>
  <c r="E18" i="1"/>
  <c r="F18" i="1"/>
  <c r="G18" i="1"/>
  <c r="H18" i="1"/>
  <c r="I18" i="1"/>
  <c r="J18" i="1"/>
  <c r="L18" i="1"/>
  <c r="N18" i="1"/>
  <c r="O18" i="1"/>
  <c r="P18" i="1"/>
  <c r="Q18" i="1"/>
  <c r="R18" i="1"/>
  <c r="D19" i="1"/>
  <c r="E19" i="1"/>
  <c r="F19" i="1"/>
  <c r="G19" i="1"/>
  <c r="H19" i="1"/>
  <c r="I19" i="1"/>
  <c r="J19" i="1"/>
  <c r="L19" i="1"/>
  <c r="N19" i="1"/>
  <c r="O19" i="1"/>
  <c r="P19" i="1"/>
  <c r="Q19" i="1"/>
  <c r="R19" i="1"/>
  <c r="D20" i="1"/>
  <c r="E20" i="1"/>
  <c r="F20" i="1"/>
  <c r="G20" i="1"/>
  <c r="H20" i="1"/>
  <c r="I20" i="1"/>
  <c r="J20" i="1"/>
  <c r="L20" i="1"/>
  <c r="N20" i="1"/>
  <c r="O20" i="1"/>
  <c r="P20" i="1"/>
  <c r="Q20" i="1"/>
  <c r="R20" i="1"/>
  <c r="D21" i="1"/>
  <c r="E21" i="1"/>
  <c r="F21" i="1"/>
  <c r="G21" i="1"/>
  <c r="H21" i="1"/>
  <c r="I21" i="1"/>
  <c r="J21" i="1"/>
  <c r="L21" i="1"/>
  <c r="N21" i="1"/>
  <c r="O21" i="1"/>
  <c r="P21" i="1"/>
  <c r="Q21" i="1"/>
  <c r="R21" i="1"/>
  <c r="D22" i="1"/>
  <c r="E22" i="1"/>
  <c r="F22" i="1"/>
  <c r="G22" i="1"/>
  <c r="H22" i="1"/>
  <c r="I22" i="1"/>
  <c r="J22" i="1"/>
  <c r="L22" i="1"/>
  <c r="N22" i="1"/>
  <c r="O22" i="1"/>
  <c r="P22" i="1"/>
  <c r="Q22" i="1"/>
  <c r="R22" i="1"/>
  <c r="D23" i="1"/>
  <c r="E23" i="1"/>
  <c r="F23" i="1"/>
  <c r="G23" i="1"/>
  <c r="H23" i="1"/>
  <c r="I23" i="1"/>
  <c r="J23" i="1"/>
  <c r="L23" i="1"/>
  <c r="N23" i="1"/>
  <c r="O23" i="1"/>
  <c r="P23" i="1"/>
  <c r="Q23" i="1"/>
  <c r="R23" i="1"/>
  <c r="D24" i="1"/>
  <c r="E24" i="1"/>
  <c r="F24" i="1"/>
  <c r="G24" i="1"/>
  <c r="H24" i="1"/>
  <c r="I24" i="1"/>
  <c r="J24" i="1"/>
  <c r="L24" i="1"/>
  <c r="N24" i="1"/>
  <c r="O24" i="1"/>
  <c r="P24" i="1"/>
  <c r="Q24" i="1"/>
  <c r="R24" i="1"/>
  <c r="D25" i="1"/>
  <c r="E25" i="1"/>
  <c r="F25" i="1"/>
  <c r="G25" i="1"/>
  <c r="H25" i="1"/>
  <c r="I25" i="1"/>
  <c r="J25" i="1"/>
  <c r="L25" i="1"/>
  <c r="N25" i="1"/>
  <c r="O25" i="1"/>
  <c r="P25" i="1"/>
  <c r="Q25" i="1"/>
  <c r="R25" i="1"/>
  <c r="D26" i="1"/>
  <c r="E26" i="1"/>
  <c r="F26" i="1"/>
  <c r="G26" i="1"/>
  <c r="H26" i="1"/>
  <c r="I26" i="1"/>
  <c r="J26" i="1"/>
  <c r="L26" i="1"/>
  <c r="N26" i="1"/>
  <c r="O26" i="1"/>
  <c r="P26" i="1"/>
  <c r="Q26" i="1"/>
  <c r="R26" i="1"/>
  <c r="D27" i="1"/>
  <c r="E27" i="1"/>
  <c r="F27" i="1"/>
  <c r="G27" i="1"/>
  <c r="H27" i="1"/>
  <c r="I27" i="1"/>
  <c r="J27" i="1"/>
  <c r="L27" i="1"/>
  <c r="N27" i="1"/>
  <c r="O27" i="1"/>
  <c r="P27" i="1"/>
  <c r="Q27" i="1"/>
  <c r="R27" i="1"/>
  <c r="D28" i="1"/>
  <c r="E28" i="1"/>
  <c r="F28" i="1"/>
  <c r="G28" i="1"/>
  <c r="H28" i="1"/>
  <c r="I28" i="1"/>
  <c r="J28" i="1"/>
  <c r="L28" i="1"/>
  <c r="N28" i="1"/>
  <c r="O28" i="1"/>
  <c r="P28" i="1"/>
  <c r="Q28" i="1"/>
  <c r="R28" i="1"/>
  <c r="D29" i="1"/>
  <c r="E29" i="1"/>
  <c r="F29" i="1"/>
  <c r="G29" i="1"/>
  <c r="H29" i="1"/>
  <c r="I29" i="1"/>
  <c r="J29" i="1"/>
  <c r="L29" i="1"/>
  <c r="N29" i="1"/>
  <c r="O29" i="1"/>
  <c r="P29" i="1"/>
  <c r="Q29" i="1"/>
  <c r="R29" i="1"/>
  <c r="D30" i="1"/>
  <c r="E30" i="1"/>
  <c r="F30" i="1"/>
  <c r="G30" i="1"/>
  <c r="H30" i="1"/>
  <c r="I30" i="1"/>
  <c r="J30" i="1"/>
  <c r="L30" i="1"/>
  <c r="N30" i="1"/>
  <c r="O30" i="1"/>
  <c r="P30" i="1"/>
  <c r="Q30" i="1"/>
  <c r="R30" i="1"/>
  <c r="D31" i="1"/>
  <c r="E31" i="1"/>
  <c r="F31" i="1"/>
  <c r="G31" i="1"/>
  <c r="H31" i="1"/>
  <c r="I31" i="1"/>
  <c r="J31" i="1"/>
  <c r="L31" i="1"/>
  <c r="N31" i="1"/>
  <c r="O31" i="1"/>
  <c r="P31" i="1"/>
  <c r="Q31" i="1"/>
  <c r="R31" i="1"/>
  <c r="D32" i="1"/>
  <c r="E32" i="1"/>
  <c r="F32" i="1"/>
  <c r="G32" i="1"/>
  <c r="H32" i="1"/>
  <c r="I32" i="1"/>
  <c r="J32" i="1"/>
  <c r="L32" i="1"/>
  <c r="N32" i="1"/>
  <c r="O32" i="1"/>
  <c r="P32" i="1"/>
  <c r="Q32" i="1"/>
  <c r="R32" i="1"/>
  <c r="D33" i="1"/>
  <c r="E33" i="1"/>
  <c r="F33" i="1"/>
  <c r="G33" i="1"/>
  <c r="H33" i="1"/>
  <c r="I33" i="1"/>
  <c r="J33" i="1"/>
  <c r="L33" i="1"/>
  <c r="N33" i="1"/>
  <c r="O33" i="1"/>
  <c r="P33" i="1"/>
  <c r="Q33" i="1"/>
  <c r="R33" i="1"/>
  <c r="D34" i="1"/>
  <c r="E34" i="1"/>
  <c r="F34" i="1"/>
  <c r="G34" i="1"/>
  <c r="H34" i="1"/>
  <c r="I34" i="1"/>
  <c r="J34" i="1"/>
  <c r="L34" i="1"/>
  <c r="N34" i="1"/>
  <c r="O34" i="1"/>
  <c r="P34" i="1"/>
  <c r="Q34" i="1"/>
  <c r="R34" i="1"/>
  <c r="D35" i="1"/>
  <c r="E35" i="1"/>
  <c r="F35" i="1"/>
  <c r="G35" i="1"/>
  <c r="H35" i="1"/>
  <c r="I35" i="1"/>
  <c r="J35" i="1"/>
  <c r="L35" i="1"/>
  <c r="N35" i="1"/>
  <c r="O35" i="1"/>
  <c r="P35" i="1"/>
  <c r="Q35" i="1"/>
  <c r="R35" i="1"/>
  <c r="D36" i="1"/>
  <c r="E36" i="1"/>
  <c r="F36" i="1"/>
  <c r="G36" i="1"/>
  <c r="H36" i="1"/>
  <c r="I36" i="1"/>
  <c r="J36" i="1"/>
  <c r="L36" i="1"/>
  <c r="N36" i="1"/>
  <c r="O36" i="1"/>
  <c r="P36" i="1"/>
  <c r="Q36" i="1"/>
  <c r="R36" i="1"/>
  <c r="D37" i="1"/>
  <c r="E37" i="1"/>
  <c r="F37" i="1"/>
  <c r="G37" i="1"/>
  <c r="H37" i="1"/>
  <c r="I37" i="1"/>
  <c r="J37" i="1"/>
  <c r="L37" i="1"/>
  <c r="N37" i="1"/>
  <c r="O37" i="1"/>
  <c r="P37" i="1"/>
  <c r="Q37" i="1"/>
  <c r="R37" i="1"/>
  <c r="D38" i="1"/>
  <c r="E38" i="1"/>
  <c r="F38" i="1"/>
  <c r="G38" i="1"/>
  <c r="H38" i="1"/>
  <c r="I38" i="1"/>
  <c r="J38" i="1"/>
  <c r="L38" i="1"/>
  <c r="N38" i="1"/>
  <c r="O38" i="1"/>
  <c r="P38" i="1"/>
  <c r="Q38" i="1"/>
  <c r="R38" i="1"/>
  <c r="D39" i="1"/>
  <c r="E39" i="1"/>
  <c r="F39" i="1"/>
  <c r="G39" i="1"/>
  <c r="H39" i="1"/>
  <c r="I39" i="1"/>
  <c r="J39" i="1"/>
  <c r="L39" i="1"/>
  <c r="N39" i="1"/>
  <c r="O39" i="1"/>
  <c r="P39" i="1"/>
  <c r="Q39" i="1"/>
  <c r="R39" i="1"/>
  <c r="D40" i="1"/>
  <c r="E40" i="1"/>
  <c r="F40" i="1"/>
  <c r="G40" i="1"/>
  <c r="H40" i="1"/>
  <c r="I40" i="1"/>
  <c r="J40" i="1"/>
  <c r="L40" i="1"/>
  <c r="N40" i="1"/>
  <c r="O40" i="1"/>
  <c r="P40" i="1"/>
  <c r="Q40" i="1"/>
  <c r="R40" i="1"/>
  <c r="D41" i="1"/>
  <c r="E41" i="1"/>
  <c r="F41" i="1"/>
  <c r="G41" i="1"/>
  <c r="H41" i="1"/>
  <c r="I41" i="1"/>
  <c r="J41" i="1"/>
  <c r="L41" i="1"/>
  <c r="N41" i="1"/>
  <c r="O41" i="1"/>
  <c r="P41" i="1"/>
  <c r="Q41" i="1"/>
  <c r="R41" i="1"/>
  <c r="D42" i="1"/>
  <c r="E42" i="1"/>
  <c r="F42" i="1"/>
  <c r="G42" i="1"/>
  <c r="H42" i="1"/>
  <c r="I42" i="1"/>
  <c r="J42" i="1"/>
  <c r="L42" i="1"/>
  <c r="N42" i="1"/>
  <c r="O42" i="1"/>
  <c r="P42" i="1"/>
  <c r="Q42" i="1"/>
  <c r="R42" i="1"/>
  <c r="D43" i="1"/>
  <c r="E43" i="1"/>
  <c r="F43" i="1"/>
  <c r="G43" i="1"/>
  <c r="H43" i="1"/>
  <c r="I43" i="1"/>
  <c r="J43" i="1"/>
  <c r="L43" i="1"/>
  <c r="N43" i="1"/>
  <c r="O43" i="1"/>
  <c r="P43" i="1"/>
  <c r="Q43" i="1"/>
  <c r="R43" i="1"/>
  <c r="D44" i="1"/>
  <c r="E44" i="1"/>
  <c r="F44" i="1"/>
  <c r="G44" i="1"/>
  <c r="H44" i="1"/>
  <c r="I44" i="1"/>
  <c r="J44" i="1"/>
  <c r="L44" i="1"/>
  <c r="N44" i="1"/>
  <c r="O44" i="1"/>
  <c r="P44" i="1"/>
  <c r="Q44" i="1"/>
  <c r="R44" i="1"/>
  <c r="D45" i="1"/>
  <c r="E45" i="1"/>
  <c r="F45" i="1"/>
  <c r="G45" i="1"/>
  <c r="H45" i="1"/>
  <c r="I45" i="1"/>
  <c r="J45" i="1"/>
  <c r="L45" i="1"/>
  <c r="N45" i="1"/>
  <c r="O45" i="1"/>
  <c r="P45" i="1"/>
  <c r="Q45" i="1"/>
  <c r="R45" i="1"/>
  <c r="D46" i="1"/>
  <c r="E46" i="1"/>
  <c r="F46" i="1"/>
  <c r="G46" i="1"/>
  <c r="H46" i="1"/>
  <c r="I46" i="1"/>
  <c r="J46" i="1"/>
  <c r="L46" i="1"/>
  <c r="N46" i="1"/>
  <c r="O46" i="1"/>
  <c r="P46" i="1"/>
  <c r="Q46" i="1"/>
  <c r="R46" i="1"/>
  <c r="D47" i="1"/>
  <c r="E47" i="1"/>
  <c r="F47" i="1"/>
  <c r="G47" i="1"/>
  <c r="H47" i="1"/>
  <c r="I47" i="1"/>
  <c r="J47" i="1"/>
  <c r="L47" i="1"/>
  <c r="N47" i="1"/>
  <c r="O47" i="1"/>
  <c r="P47" i="1"/>
  <c r="Q47" i="1"/>
  <c r="R47" i="1"/>
  <c r="D48" i="1"/>
  <c r="E48" i="1"/>
  <c r="F48" i="1"/>
  <c r="G48" i="1"/>
  <c r="H48" i="1"/>
  <c r="I48" i="1"/>
  <c r="J48" i="1"/>
  <c r="L48" i="1"/>
  <c r="N48" i="1"/>
  <c r="O48" i="1"/>
  <c r="P48" i="1"/>
  <c r="Q48" i="1"/>
  <c r="R48" i="1"/>
  <c r="D49" i="1"/>
  <c r="E49" i="1"/>
  <c r="F49" i="1"/>
  <c r="G49" i="1"/>
  <c r="H49" i="1"/>
  <c r="I49" i="1"/>
  <c r="J49" i="1"/>
  <c r="L49" i="1"/>
  <c r="N49" i="1"/>
  <c r="O49" i="1"/>
  <c r="P49" i="1"/>
  <c r="Q49" i="1"/>
  <c r="R49" i="1"/>
  <c r="D50" i="1"/>
  <c r="E50" i="1"/>
  <c r="F50" i="1"/>
  <c r="G50" i="1"/>
  <c r="H50" i="1"/>
  <c r="I50" i="1"/>
  <c r="J50" i="1"/>
  <c r="L50" i="1"/>
  <c r="N50" i="1"/>
  <c r="O50" i="1"/>
  <c r="P50" i="1"/>
  <c r="Q50" i="1"/>
  <c r="R50" i="1"/>
  <c r="D51" i="1"/>
  <c r="E51" i="1"/>
  <c r="F51" i="1"/>
  <c r="G51" i="1"/>
  <c r="H51" i="1"/>
  <c r="I51" i="1"/>
  <c r="J51" i="1"/>
  <c r="L51" i="1"/>
  <c r="N51" i="1"/>
  <c r="O51" i="1"/>
  <c r="P51" i="1"/>
  <c r="Q51" i="1"/>
  <c r="R51" i="1"/>
  <c r="D52" i="1"/>
  <c r="E52" i="1"/>
  <c r="F52" i="1"/>
  <c r="G52" i="1"/>
  <c r="H52" i="1"/>
  <c r="I52" i="1"/>
  <c r="J52" i="1"/>
  <c r="L52" i="1"/>
  <c r="N52" i="1"/>
  <c r="O52" i="1"/>
  <c r="P52" i="1"/>
  <c r="Q52" i="1"/>
  <c r="R52" i="1"/>
  <c r="D53" i="1"/>
  <c r="E53" i="1"/>
  <c r="F53" i="1"/>
  <c r="G53" i="1"/>
  <c r="H53" i="1"/>
  <c r="I53" i="1"/>
  <c r="J53" i="1"/>
  <c r="L53" i="1"/>
  <c r="N53" i="1"/>
  <c r="O53" i="1"/>
  <c r="P53" i="1"/>
  <c r="Q53" i="1"/>
  <c r="R53" i="1"/>
  <c r="D54" i="1"/>
  <c r="E54" i="1"/>
  <c r="F54" i="1"/>
  <c r="G54" i="1"/>
  <c r="H54" i="1"/>
  <c r="I54" i="1"/>
  <c r="J54" i="1"/>
  <c r="L54" i="1"/>
  <c r="N54" i="1"/>
  <c r="O54" i="1"/>
  <c r="P54" i="1"/>
  <c r="Q54" i="1"/>
  <c r="R54" i="1"/>
  <c r="D55" i="1"/>
  <c r="E55" i="1"/>
  <c r="F55" i="1"/>
  <c r="G55" i="1"/>
  <c r="H55" i="1"/>
  <c r="I55" i="1"/>
  <c r="J55" i="1"/>
  <c r="L55" i="1"/>
  <c r="N55" i="1"/>
  <c r="O55" i="1"/>
  <c r="P55" i="1"/>
  <c r="Q55" i="1"/>
  <c r="R55" i="1"/>
  <c r="D56" i="1"/>
  <c r="E56" i="1"/>
  <c r="F56" i="1"/>
  <c r="G56" i="1"/>
  <c r="H56" i="1"/>
  <c r="I56" i="1"/>
  <c r="J56" i="1"/>
  <c r="L56" i="1"/>
  <c r="N56" i="1"/>
  <c r="O56" i="1"/>
  <c r="P56" i="1"/>
  <c r="Q56" i="1"/>
  <c r="R56" i="1"/>
  <c r="D57" i="1"/>
  <c r="E57" i="1"/>
  <c r="F57" i="1"/>
  <c r="G57" i="1"/>
  <c r="H57" i="1"/>
  <c r="I57" i="1"/>
  <c r="J57" i="1"/>
  <c r="L57" i="1"/>
  <c r="N57" i="1"/>
  <c r="O57" i="1"/>
  <c r="P57" i="1"/>
  <c r="Q57" i="1"/>
  <c r="R57" i="1"/>
  <c r="D58" i="1"/>
  <c r="E58" i="1"/>
  <c r="F58" i="1"/>
  <c r="G58" i="1"/>
  <c r="H58" i="1"/>
  <c r="I58" i="1"/>
  <c r="J58" i="1"/>
  <c r="L58" i="1"/>
  <c r="N58" i="1"/>
  <c r="O58" i="1"/>
  <c r="P58" i="1"/>
  <c r="Q58" i="1"/>
  <c r="R58" i="1"/>
  <c r="D59" i="1"/>
  <c r="E59" i="1"/>
  <c r="F59" i="1"/>
  <c r="G59" i="1"/>
  <c r="H59" i="1"/>
  <c r="I59" i="1"/>
  <c r="J59" i="1"/>
  <c r="L59" i="1"/>
  <c r="N59" i="1"/>
  <c r="O59" i="1"/>
  <c r="P59" i="1"/>
  <c r="Q59" i="1"/>
  <c r="R59" i="1"/>
  <c r="D60" i="1"/>
  <c r="E60" i="1"/>
  <c r="F60" i="1"/>
  <c r="G60" i="1"/>
  <c r="H60" i="1"/>
  <c r="I60" i="1"/>
  <c r="J60" i="1"/>
  <c r="L60" i="1"/>
  <c r="N60" i="1"/>
  <c r="O60" i="1"/>
  <c r="P60" i="1"/>
  <c r="Q60" i="1"/>
  <c r="R60" i="1"/>
  <c r="D61" i="1"/>
  <c r="E61" i="1"/>
  <c r="F61" i="1"/>
  <c r="G61" i="1"/>
  <c r="H61" i="1"/>
  <c r="I61" i="1"/>
  <c r="J61" i="1"/>
  <c r="L61" i="1"/>
  <c r="N61" i="1"/>
  <c r="O61" i="1"/>
  <c r="P61" i="1"/>
  <c r="Q61" i="1"/>
  <c r="R61" i="1"/>
  <c r="D62" i="1"/>
  <c r="E62" i="1"/>
  <c r="F62" i="1"/>
  <c r="G62" i="1"/>
  <c r="H62" i="1"/>
  <c r="I62" i="1"/>
  <c r="J62" i="1"/>
  <c r="L62" i="1"/>
  <c r="N62" i="1"/>
  <c r="O62" i="1"/>
  <c r="P62" i="1"/>
  <c r="Q62" i="1"/>
  <c r="R62" i="1"/>
  <c r="D63" i="1"/>
  <c r="E63" i="1"/>
  <c r="F63" i="1"/>
  <c r="G63" i="1"/>
  <c r="H63" i="1"/>
  <c r="I63" i="1"/>
  <c r="J63" i="1"/>
  <c r="L63" i="1"/>
  <c r="N63" i="1"/>
  <c r="O63" i="1"/>
  <c r="P63" i="1"/>
  <c r="Q63" i="1"/>
  <c r="R63" i="1"/>
  <c r="D64" i="1"/>
  <c r="E64" i="1"/>
  <c r="F64" i="1"/>
  <c r="G64" i="1"/>
  <c r="H64" i="1"/>
  <c r="I64" i="1"/>
  <c r="J64" i="1"/>
  <c r="L64" i="1"/>
  <c r="N64" i="1"/>
  <c r="O64" i="1"/>
  <c r="P64" i="1"/>
  <c r="Q64" i="1"/>
  <c r="R64" i="1"/>
  <c r="D65" i="1"/>
  <c r="E65" i="1"/>
  <c r="F65" i="1"/>
  <c r="G65" i="1"/>
  <c r="H65" i="1"/>
  <c r="I65" i="1"/>
  <c r="J65" i="1"/>
  <c r="L65" i="1"/>
  <c r="N65" i="1"/>
  <c r="O65" i="1"/>
  <c r="P65" i="1"/>
  <c r="Q65" i="1"/>
  <c r="R65" i="1"/>
  <c r="D66" i="1"/>
  <c r="E66" i="1"/>
  <c r="F66" i="1"/>
  <c r="G66" i="1"/>
  <c r="H66" i="1"/>
  <c r="I66" i="1"/>
  <c r="J66" i="1"/>
  <c r="L66" i="1"/>
  <c r="N66" i="1"/>
  <c r="O66" i="1"/>
  <c r="P66" i="1"/>
  <c r="Q66" i="1"/>
  <c r="R66" i="1"/>
  <c r="D67" i="1"/>
  <c r="E67" i="1"/>
  <c r="F67" i="1"/>
  <c r="G67" i="1"/>
  <c r="H67" i="1"/>
  <c r="I67" i="1"/>
  <c r="J67" i="1"/>
  <c r="L67" i="1"/>
  <c r="N67" i="1"/>
  <c r="O67" i="1"/>
  <c r="P67" i="1"/>
  <c r="Q67" i="1"/>
  <c r="R67" i="1"/>
  <c r="D68" i="1"/>
  <c r="E68" i="1"/>
  <c r="F68" i="1"/>
  <c r="G68" i="1"/>
  <c r="H68" i="1"/>
  <c r="I68" i="1"/>
  <c r="J68" i="1"/>
  <c r="L68" i="1"/>
  <c r="N68" i="1"/>
  <c r="O68" i="1"/>
  <c r="P68" i="1"/>
  <c r="Q68" i="1"/>
  <c r="R68" i="1"/>
  <c r="D69" i="1"/>
  <c r="E69" i="1"/>
  <c r="F69" i="1"/>
  <c r="G69" i="1"/>
  <c r="H69" i="1"/>
  <c r="I69" i="1"/>
  <c r="J69" i="1"/>
  <c r="L69" i="1"/>
  <c r="N69" i="1"/>
  <c r="O69" i="1"/>
  <c r="P69" i="1"/>
  <c r="Q69" i="1"/>
  <c r="R69" i="1"/>
  <c r="D70" i="1"/>
  <c r="E70" i="1"/>
  <c r="F70" i="1"/>
  <c r="G70" i="1"/>
  <c r="H70" i="1"/>
  <c r="I70" i="1"/>
  <c r="J70" i="1"/>
  <c r="L70" i="1"/>
  <c r="N70" i="1"/>
  <c r="O70" i="1"/>
  <c r="P70" i="1"/>
  <c r="Q70" i="1"/>
  <c r="R70" i="1"/>
  <c r="D71" i="1"/>
  <c r="E71" i="1"/>
  <c r="F71" i="1"/>
  <c r="G71" i="1"/>
  <c r="H71" i="1"/>
  <c r="I71" i="1"/>
  <c r="J71" i="1"/>
  <c r="L71" i="1"/>
  <c r="N71" i="1"/>
  <c r="O71" i="1"/>
  <c r="P71" i="1"/>
  <c r="Q71" i="1"/>
  <c r="R71" i="1"/>
  <c r="D72" i="1"/>
  <c r="E72" i="1"/>
  <c r="F72" i="1"/>
  <c r="G72" i="1"/>
  <c r="H72" i="1"/>
  <c r="I72" i="1"/>
  <c r="J72" i="1"/>
  <c r="L72" i="1"/>
  <c r="N72" i="1"/>
  <c r="O72" i="1"/>
  <c r="P72" i="1"/>
  <c r="Q72" i="1"/>
  <c r="R72" i="1"/>
  <c r="D73" i="1"/>
  <c r="E73" i="1"/>
  <c r="F73" i="1"/>
  <c r="G73" i="1"/>
  <c r="H73" i="1"/>
  <c r="I73" i="1"/>
  <c r="J73" i="1"/>
  <c r="L73" i="1"/>
  <c r="N73" i="1"/>
  <c r="O73" i="1"/>
  <c r="P73" i="1"/>
  <c r="Q73" i="1"/>
  <c r="R73" i="1"/>
  <c r="D74" i="1"/>
  <c r="E74" i="1"/>
  <c r="F74" i="1"/>
  <c r="G74" i="1"/>
  <c r="H74" i="1"/>
  <c r="I74" i="1"/>
  <c r="J74" i="1"/>
  <c r="L74" i="1"/>
  <c r="N74" i="1"/>
  <c r="O74" i="1"/>
  <c r="P74" i="1"/>
  <c r="Q74" i="1"/>
  <c r="R74" i="1"/>
  <c r="D75" i="1"/>
  <c r="E75" i="1"/>
  <c r="F75" i="1"/>
  <c r="G75" i="1"/>
  <c r="H75" i="1"/>
  <c r="I75" i="1"/>
  <c r="J75" i="1"/>
  <c r="L75" i="1"/>
  <c r="N75" i="1"/>
  <c r="O75" i="1"/>
  <c r="P75" i="1"/>
  <c r="Q75" i="1"/>
  <c r="R75" i="1"/>
  <c r="D76" i="1"/>
  <c r="E76" i="1"/>
  <c r="F76" i="1"/>
  <c r="G76" i="1"/>
  <c r="H76" i="1"/>
  <c r="I76" i="1"/>
  <c r="J76" i="1"/>
  <c r="L76" i="1"/>
  <c r="N76" i="1"/>
  <c r="O76" i="1"/>
  <c r="P76" i="1"/>
  <c r="Q76" i="1"/>
  <c r="R76" i="1"/>
  <c r="D77" i="1"/>
  <c r="E77" i="1"/>
  <c r="F77" i="1"/>
  <c r="G77" i="1"/>
  <c r="H77" i="1"/>
  <c r="I77" i="1"/>
  <c r="J77" i="1"/>
  <c r="L77" i="1"/>
  <c r="N77" i="1"/>
  <c r="O77" i="1"/>
  <c r="P77" i="1"/>
  <c r="Q77" i="1"/>
  <c r="R77" i="1"/>
  <c r="D78" i="1"/>
  <c r="E78" i="1"/>
  <c r="F78" i="1"/>
  <c r="G78" i="1"/>
  <c r="H78" i="1"/>
  <c r="I78" i="1"/>
  <c r="J78" i="1"/>
  <c r="L78" i="1"/>
  <c r="N78" i="1"/>
  <c r="O78" i="1"/>
  <c r="P78" i="1"/>
  <c r="Q78" i="1"/>
  <c r="R78" i="1"/>
  <c r="D79" i="1"/>
  <c r="E79" i="1"/>
  <c r="F79" i="1"/>
  <c r="G79" i="1"/>
  <c r="H79" i="1"/>
  <c r="I79" i="1"/>
  <c r="J79" i="1"/>
  <c r="L79" i="1"/>
  <c r="N79" i="1"/>
  <c r="O79" i="1"/>
  <c r="P79" i="1"/>
  <c r="Q79" i="1"/>
  <c r="R79" i="1"/>
  <c r="D80" i="1"/>
  <c r="E80" i="1"/>
  <c r="F80" i="1"/>
  <c r="G80" i="1"/>
  <c r="H80" i="1"/>
  <c r="I80" i="1"/>
  <c r="J80" i="1"/>
  <c r="L80" i="1"/>
  <c r="N80" i="1"/>
  <c r="O80" i="1"/>
  <c r="P80" i="1"/>
  <c r="Q80" i="1"/>
  <c r="R80" i="1"/>
  <c r="D81" i="1"/>
  <c r="E81" i="1"/>
  <c r="F81" i="1"/>
  <c r="G81" i="1"/>
  <c r="H81" i="1"/>
  <c r="I81" i="1"/>
  <c r="J81" i="1"/>
  <c r="L81" i="1"/>
  <c r="N81" i="1"/>
  <c r="O81" i="1"/>
  <c r="P81" i="1"/>
  <c r="Q81" i="1"/>
  <c r="R81" i="1"/>
  <c r="D82" i="1"/>
  <c r="E82" i="1"/>
  <c r="F82" i="1"/>
  <c r="G82" i="1"/>
  <c r="H82" i="1"/>
  <c r="I82" i="1"/>
  <c r="J82" i="1"/>
  <c r="L82" i="1"/>
  <c r="N82" i="1"/>
  <c r="O82" i="1"/>
  <c r="P82" i="1"/>
  <c r="Q82" i="1"/>
  <c r="R82" i="1"/>
  <c r="D83" i="1"/>
  <c r="E83" i="1"/>
  <c r="F83" i="1"/>
  <c r="G83" i="1"/>
  <c r="H83" i="1"/>
  <c r="I83" i="1"/>
  <c r="J83" i="1"/>
  <c r="L83" i="1"/>
  <c r="N83" i="1"/>
  <c r="O83" i="1"/>
  <c r="P83" i="1"/>
  <c r="Q83" i="1"/>
  <c r="R83" i="1"/>
  <c r="D84" i="1"/>
  <c r="E84" i="1"/>
  <c r="F84" i="1"/>
  <c r="G84" i="1"/>
  <c r="H84" i="1"/>
  <c r="I84" i="1"/>
  <c r="J84" i="1"/>
  <c r="L84" i="1"/>
  <c r="N84" i="1"/>
  <c r="O84" i="1"/>
  <c r="P84" i="1"/>
  <c r="Q84" i="1"/>
  <c r="R84" i="1"/>
  <c r="D85" i="1"/>
  <c r="E85" i="1"/>
  <c r="F85" i="1"/>
  <c r="G85" i="1"/>
  <c r="H85" i="1"/>
  <c r="I85" i="1"/>
  <c r="J85" i="1"/>
  <c r="L85" i="1"/>
  <c r="N85" i="1"/>
  <c r="O85" i="1"/>
  <c r="P85" i="1"/>
  <c r="Q85" i="1"/>
  <c r="R85" i="1"/>
  <c r="D86" i="1"/>
  <c r="E86" i="1"/>
  <c r="F86" i="1"/>
  <c r="G86" i="1"/>
  <c r="H86" i="1"/>
  <c r="I86" i="1"/>
  <c r="J86" i="1"/>
  <c r="L86" i="1"/>
  <c r="N86" i="1"/>
  <c r="O86" i="1"/>
  <c r="P86" i="1"/>
  <c r="Q86" i="1"/>
  <c r="R86" i="1"/>
  <c r="D87" i="1"/>
  <c r="E87" i="1"/>
  <c r="F87" i="1"/>
  <c r="G87" i="1"/>
  <c r="H87" i="1"/>
  <c r="I87" i="1"/>
  <c r="J87" i="1"/>
  <c r="L87" i="1"/>
  <c r="N87" i="1"/>
  <c r="O87" i="1"/>
  <c r="P87" i="1"/>
  <c r="Q87" i="1"/>
  <c r="R87" i="1"/>
  <c r="D88" i="1"/>
  <c r="E88" i="1"/>
  <c r="F88" i="1"/>
  <c r="G88" i="1"/>
  <c r="H88" i="1"/>
  <c r="I88" i="1"/>
  <c r="J88" i="1"/>
  <c r="L88" i="1"/>
  <c r="N88" i="1"/>
  <c r="O88" i="1"/>
  <c r="P88" i="1"/>
  <c r="Q88" i="1"/>
  <c r="R88" i="1"/>
  <c r="D89" i="1"/>
  <c r="E89" i="1"/>
  <c r="F89" i="1"/>
  <c r="G89" i="1"/>
  <c r="H89" i="1"/>
  <c r="I89" i="1"/>
  <c r="J89" i="1"/>
  <c r="L89" i="1"/>
  <c r="N89" i="1"/>
  <c r="O89" i="1"/>
  <c r="P89" i="1"/>
  <c r="Q89" i="1"/>
  <c r="R89" i="1"/>
  <c r="D90" i="1"/>
  <c r="E90" i="1"/>
  <c r="F90" i="1"/>
  <c r="G90" i="1"/>
  <c r="H90" i="1"/>
  <c r="I90" i="1"/>
  <c r="J90" i="1"/>
  <c r="L90" i="1"/>
  <c r="N90" i="1"/>
  <c r="O90" i="1"/>
  <c r="P90" i="1"/>
  <c r="Q90" i="1"/>
  <c r="R90" i="1"/>
  <c r="D91" i="1"/>
  <c r="E91" i="1"/>
  <c r="F91" i="1"/>
  <c r="G91" i="1"/>
  <c r="H91" i="1"/>
  <c r="I91" i="1"/>
  <c r="J91" i="1"/>
  <c r="L91" i="1"/>
  <c r="N91" i="1"/>
  <c r="O91" i="1"/>
  <c r="P91" i="1"/>
  <c r="Q91" i="1"/>
  <c r="R91" i="1"/>
  <c r="D92" i="1"/>
  <c r="E92" i="1"/>
  <c r="F92" i="1"/>
  <c r="G92" i="1"/>
  <c r="H92" i="1"/>
  <c r="I92" i="1"/>
  <c r="J92" i="1"/>
  <c r="L92" i="1"/>
  <c r="N92" i="1"/>
  <c r="O92" i="1"/>
  <c r="P92" i="1"/>
  <c r="Q92" i="1"/>
  <c r="R92" i="1"/>
  <c r="D93" i="1"/>
  <c r="E93" i="1"/>
  <c r="F93" i="1"/>
  <c r="G93" i="1"/>
  <c r="H93" i="1"/>
  <c r="I93" i="1"/>
  <c r="J93" i="1"/>
  <c r="L93" i="1"/>
  <c r="N93" i="1"/>
  <c r="O93" i="1"/>
  <c r="P93" i="1"/>
  <c r="Q93" i="1"/>
  <c r="R93" i="1"/>
  <c r="D94" i="1"/>
  <c r="E94" i="1"/>
  <c r="F94" i="1"/>
  <c r="G94" i="1"/>
  <c r="H94" i="1"/>
  <c r="I94" i="1"/>
  <c r="J94" i="1"/>
  <c r="L94" i="1"/>
  <c r="N94" i="1"/>
  <c r="O94" i="1"/>
  <c r="P94" i="1"/>
  <c r="Q94" i="1"/>
  <c r="R94" i="1"/>
  <c r="D95" i="1"/>
  <c r="E95" i="1"/>
  <c r="F95" i="1"/>
  <c r="G95" i="1"/>
  <c r="H95" i="1"/>
  <c r="I95" i="1"/>
  <c r="J95" i="1"/>
  <c r="L95" i="1"/>
  <c r="N95" i="1"/>
  <c r="O95" i="1"/>
  <c r="P95" i="1"/>
  <c r="Q95" i="1"/>
  <c r="R95" i="1"/>
  <c r="D96" i="1"/>
  <c r="E96" i="1"/>
  <c r="F96" i="1"/>
  <c r="G96" i="1"/>
  <c r="H96" i="1"/>
  <c r="I96" i="1"/>
  <c r="J96" i="1"/>
  <c r="L96" i="1"/>
  <c r="N96" i="1"/>
  <c r="O96" i="1"/>
  <c r="P96" i="1"/>
  <c r="Q96" i="1"/>
  <c r="R96" i="1"/>
  <c r="D97" i="1"/>
  <c r="E97" i="1"/>
  <c r="F97" i="1"/>
  <c r="G97" i="1"/>
  <c r="H97" i="1"/>
  <c r="I97" i="1"/>
  <c r="J97" i="1"/>
  <c r="L97" i="1"/>
  <c r="N97" i="1"/>
  <c r="O97" i="1"/>
  <c r="P97" i="1"/>
  <c r="Q97" i="1"/>
  <c r="R97" i="1"/>
  <c r="D98" i="1"/>
  <c r="E98" i="1"/>
  <c r="F98" i="1"/>
  <c r="G98" i="1"/>
  <c r="H98" i="1"/>
  <c r="I98" i="1"/>
  <c r="J98" i="1"/>
  <c r="L98" i="1"/>
  <c r="N98" i="1"/>
  <c r="O98" i="1"/>
  <c r="P98" i="1"/>
  <c r="Q98" i="1"/>
  <c r="R98" i="1"/>
  <c r="D99" i="1"/>
  <c r="E99" i="1"/>
  <c r="F99" i="1"/>
  <c r="G99" i="1"/>
  <c r="H99" i="1"/>
  <c r="I99" i="1"/>
  <c r="J99" i="1"/>
  <c r="L99" i="1"/>
  <c r="N99" i="1"/>
  <c r="O99" i="1"/>
  <c r="P99" i="1"/>
  <c r="Q99" i="1"/>
  <c r="R99" i="1"/>
  <c r="D100" i="1"/>
  <c r="E100" i="1"/>
  <c r="F100" i="1"/>
  <c r="G100" i="1"/>
  <c r="H100" i="1"/>
  <c r="I100" i="1"/>
  <c r="J100" i="1"/>
  <c r="L100" i="1"/>
  <c r="N100" i="1"/>
  <c r="O100" i="1"/>
  <c r="P100" i="1"/>
  <c r="Q100" i="1"/>
  <c r="R100" i="1"/>
  <c r="D101" i="1"/>
  <c r="E101" i="1"/>
  <c r="F101" i="1"/>
  <c r="G101" i="1"/>
  <c r="H101" i="1"/>
  <c r="I101" i="1"/>
  <c r="J101" i="1"/>
  <c r="L101" i="1"/>
  <c r="N101" i="1"/>
  <c r="O101" i="1"/>
  <c r="P101" i="1"/>
  <c r="Q101" i="1"/>
  <c r="R101" i="1"/>
  <c r="D102" i="1"/>
  <c r="E102" i="1"/>
  <c r="F102" i="1"/>
  <c r="G102" i="1"/>
  <c r="H102" i="1"/>
  <c r="I102" i="1"/>
  <c r="J102" i="1"/>
  <c r="L102" i="1"/>
  <c r="N102" i="1"/>
  <c r="O102" i="1"/>
  <c r="P102" i="1"/>
  <c r="Q102" i="1"/>
  <c r="R102" i="1"/>
  <c r="D103" i="1"/>
  <c r="E103" i="1"/>
  <c r="F103" i="1"/>
  <c r="G103" i="1"/>
  <c r="H103" i="1"/>
  <c r="I103" i="1"/>
  <c r="J103" i="1"/>
  <c r="L103" i="1"/>
  <c r="N103" i="1"/>
  <c r="O103" i="1"/>
  <c r="P103" i="1"/>
  <c r="Q103" i="1"/>
  <c r="R103" i="1"/>
  <c r="D104" i="1"/>
  <c r="E104" i="1"/>
  <c r="F104" i="1"/>
  <c r="G104" i="1"/>
  <c r="H104" i="1"/>
  <c r="I104" i="1"/>
  <c r="J104" i="1"/>
  <c r="L104" i="1"/>
  <c r="N104" i="1"/>
  <c r="O104" i="1"/>
  <c r="P104" i="1"/>
  <c r="Q104" i="1"/>
  <c r="R104" i="1"/>
  <c r="D105" i="1"/>
  <c r="E105" i="1"/>
  <c r="F105" i="1"/>
  <c r="G105" i="1"/>
  <c r="H105" i="1"/>
  <c r="I105" i="1"/>
  <c r="J105" i="1"/>
  <c r="L105" i="1"/>
  <c r="N105" i="1"/>
  <c r="O105" i="1"/>
  <c r="P105" i="1"/>
  <c r="Q105" i="1"/>
  <c r="R105" i="1"/>
  <c r="D106" i="1"/>
  <c r="E106" i="1"/>
  <c r="F106" i="1"/>
  <c r="G106" i="1"/>
  <c r="H106" i="1"/>
  <c r="I106" i="1"/>
  <c r="J106" i="1"/>
  <c r="L106" i="1"/>
  <c r="N106" i="1"/>
  <c r="O106" i="1"/>
  <c r="P106" i="1"/>
  <c r="Q106" i="1"/>
  <c r="R106" i="1"/>
  <c r="D107" i="1"/>
  <c r="E107" i="1"/>
  <c r="F107" i="1"/>
  <c r="G107" i="1"/>
  <c r="H107" i="1"/>
  <c r="I107" i="1"/>
  <c r="J107" i="1"/>
  <c r="L107" i="1"/>
  <c r="N107" i="1"/>
  <c r="O107" i="1"/>
  <c r="P107" i="1"/>
  <c r="Q107" i="1"/>
  <c r="R107" i="1"/>
  <c r="D108" i="1"/>
  <c r="E108" i="1"/>
  <c r="F108" i="1"/>
  <c r="G108" i="1"/>
  <c r="H108" i="1"/>
  <c r="I108" i="1"/>
  <c r="J108" i="1"/>
  <c r="L108" i="1"/>
  <c r="N108" i="1"/>
  <c r="O108" i="1"/>
  <c r="P108" i="1"/>
  <c r="Q108" i="1"/>
  <c r="R108" i="1"/>
  <c r="D109" i="1"/>
  <c r="E109" i="1"/>
  <c r="F109" i="1"/>
  <c r="G109" i="1"/>
  <c r="H109" i="1"/>
  <c r="I109" i="1"/>
  <c r="J109" i="1"/>
  <c r="L109" i="1"/>
  <c r="N109" i="1"/>
  <c r="O109" i="1"/>
  <c r="P109" i="1"/>
  <c r="Q109" i="1"/>
  <c r="R109" i="1"/>
  <c r="D110" i="1"/>
  <c r="E110" i="1"/>
  <c r="F110" i="1"/>
  <c r="G110" i="1"/>
  <c r="H110" i="1"/>
  <c r="I110" i="1"/>
  <c r="J110" i="1"/>
  <c r="L110" i="1"/>
  <c r="N110" i="1"/>
  <c r="O110" i="1"/>
  <c r="P110" i="1"/>
  <c r="Q110" i="1"/>
  <c r="R110" i="1"/>
  <c r="D111" i="1"/>
  <c r="E111" i="1"/>
  <c r="F111" i="1"/>
  <c r="G111" i="1"/>
  <c r="H111" i="1"/>
  <c r="I111" i="1"/>
  <c r="J111" i="1"/>
  <c r="L111" i="1"/>
  <c r="N111" i="1"/>
  <c r="O111" i="1"/>
  <c r="P111" i="1"/>
  <c r="Q111" i="1"/>
  <c r="R111" i="1"/>
  <c r="D112" i="1"/>
  <c r="E112" i="1"/>
  <c r="F112" i="1"/>
  <c r="G112" i="1"/>
  <c r="H112" i="1"/>
  <c r="I112" i="1"/>
  <c r="J112" i="1"/>
  <c r="L112" i="1"/>
  <c r="N112" i="1"/>
  <c r="O112" i="1"/>
  <c r="P112" i="1"/>
  <c r="Q112" i="1"/>
  <c r="R112" i="1"/>
  <c r="D113" i="1"/>
  <c r="E113" i="1"/>
  <c r="F113" i="1"/>
  <c r="G113" i="1"/>
  <c r="H113" i="1"/>
  <c r="I113" i="1"/>
  <c r="J113" i="1"/>
  <c r="L113" i="1"/>
  <c r="N113" i="1"/>
  <c r="O113" i="1"/>
  <c r="P113" i="1"/>
  <c r="Q113" i="1"/>
  <c r="R113" i="1"/>
  <c r="D114" i="1"/>
  <c r="E114" i="1"/>
  <c r="F114" i="1"/>
  <c r="G114" i="1"/>
  <c r="H114" i="1"/>
  <c r="I114" i="1"/>
  <c r="J114" i="1"/>
  <c r="L114" i="1"/>
  <c r="N114" i="1"/>
  <c r="O114" i="1"/>
  <c r="P114" i="1"/>
  <c r="Q114" i="1"/>
  <c r="R114" i="1"/>
  <c r="D115" i="1"/>
  <c r="E115" i="1"/>
  <c r="F115" i="1"/>
  <c r="G115" i="1"/>
  <c r="H115" i="1"/>
  <c r="I115" i="1"/>
  <c r="J115" i="1"/>
  <c r="L115" i="1"/>
  <c r="N115" i="1"/>
  <c r="O115" i="1"/>
  <c r="P115" i="1"/>
  <c r="Q115" i="1"/>
  <c r="R115" i="1"/>
  <c r="D116" i="1"/>
  <c r="E116" i="1"/>
  <c r="F116" i="1"/>
  <c r="G116" i="1"/>
  <c r="H116" i="1"/>
  <c r="I116" i="1"/>
  <c r="J116" i="1"/>
  <c r="L116" i="1"/>
  <c r="N116" i="1"/>
  <c r="O116" i="1"/>
  <c r="P116" i="1"/>
  <c r="Q116" i="1"/>
  <c r="R116" i="1"/>
  <c r="D117" i="1"/>
  <c r="E117" i="1"/>
  <c r="F117" i="1"/>
  <c r="G117" i="1"/>
  <c r="H117" i="1"/>
  <c r="I117" i="1"/>
  <c r="J117" i="1"/>
  <c r="L117" i="1"/>
  <c r="N117" i="1"/>
  <c r="O117" i="1"/>
  <c r="P117" i="1"/>
  <c r="Q117" i="1"/>
  <c r="R117" i="1"/>
  <c r="D118" i="1"/>
  <c r="E118" i="1"/>
  <c r="F118" i="1"/>
  <c r="G118" i="1"/>
  <c r="H118" i="1"/>
  <c r="I118" i="1"/>
  <c r="J118" i="1"/>
  <c r="L118" i="1"/>
  <c r="N118" i="1"/>
  <c r="O118" i="1"/>
  <c r="P118" i="1"/>
  <c r="Q118" i="1"/>
  <c r="R118" i="1"/>
  <c r="D119" i="1"/>
  <c r="E119" i="1"/>
  <c r="F119" i="1"/>
  <c r="G119" i="1"/>
  <c r="H119" i="1"/>
  <c r="I119" i="1"/>
  <c r="J119" i="1"/>
  <c r="L119" i="1"/>
  <c r="N119" i="1"/>
  <c r="O119" i="1"/>
  <c r="P119" i="1"/>
  <c r="Q119" i="1"/>
  <c r="R119" i="1"/>
  <c r="D120" i="1"/>
  <c r="E120" i="1"/>
  <c r="F120" i="1"/>
  <c r="G120" i="1"/>
  <c r="H120" i="1"/>
  <c r="I120" i="1"/>
  <c r="J120" i="1"/>
  <c r="L120" i="1"/>
  <c r="N120" i="1"/>
  <c r="O120" i="1"/>
  <c r="P120" i="1"/>
  <c r="Q120" i="1"/>
  <c r="R120" i="1"/>
  <c r="D121" i="1"/>
  <c r="E121" i="1"/>
  <c r="F121" i="1"/>
  <c r="G121" i="1"/>
  <c r="H121" i="1"/>
  <c r="I121" i="1"/>
  <c r="J121" i="1"/>
  <c r="L121" i="1"/>
  <c r="N121" i="1"/>
  <c r="O121" i="1"/>
  <c r="P121" i="1"/>
  <c r="Q121" i="1"/>
  <c r="R121" i="1"/>
  <c r="D122" i="1"/>
  <c r="E122" i="1"/>
  <c r="F122" i="1"/>
  <c r="G122" i="1"/>
  <c r="H122" i="1"/>
  <c r="I122" i="1"/>
  <c r="J122" i="1"/>
  <c r="L122" i="1"/>
  <c r="N122" i="1"/>
  <c r="O122" i="1"/>
  <c r="P122" i="1"/>
  <c r="Q122" i="1"/>
  <c r="R122" i="1"/>
  <c r="D123" i="1"/>
  <c r="E123" i="1"/>
  <c r="F123" i="1"/>
  <c r="G123" i="1"/>
  <c r="H123" i="1"/>
  <c r="I123" i="1"/>
  <c r="J123" i="1"/>
  <c r="L123" i="1"/>
  <c r="N123" i="1"/>
  <c r="O123" i="1"/>
  <c r="P123" i="1"/>
  <c r="Q123" i="1"/>
  <c r="R123" i="1"/>
  <c r="D124" i="1"/>
  <c r="E124" i="1"/>
  <c r="F124" i="1"/>
  <c r="G124" i="1"/>
  <c r="H124" i="1"/>
  <c r="I124" i="1"/>
  <c r="J124" i="1"/>
  <c r="L124" i="1"/>
  <c r="N124" i="1"/>
  <c r="O124" i="1"/>
  <c r="P124" i="1"/>
  <c r="Q124" i="1"/>
  <c r="R124" i="1"/>
  <c r="D125" i="1"/>
  <c r="E125" i="1"/>
  <c r="F125" i="1"/>
  <c r="G125" i="1"/>
  <c r="H125" i="1"/>
  <c r="I125" i="1"/>
  <c r="J125" i="1"/>
  <c r="L125" i="1"/>
  <c r="N125" i="1"/>
  <c r="O125" i="1"/>
  <c r="P125" i="1"/>
  <c r="Q125" i="1"/>
  <c r="R125" i="1"/>
  <c r="D126" i="1"/>
  <c r="E126" i="1"/>
  <c r="F126" i="1"/>
  <c r="G126" i="1"/>
  <c r="H126" i="1"/>
  <c r="I126" i="1"/>
  <c r="J126" i="1"/>
  <c r="L126" i="1"/>
  <c r="N126" i="1"/>
  <c r="O126" i="1"/>
  <c r="P126" i="1"/>
  <c r="Q126" i="1"/>
  <c r="R126" i="1"/>
  <c r="D127" i="1"/>
  <c r="E127" i="1"/>
  <c r="F127" i="1"/>
  <c r="G127" i="1"/>
  <c r="H127" i="1"/>
  <c r="I127" i="1"/>
  <c r="J127" i="1"/>
  <c r="L127" i="1"/>
  <c r="N127" i="1"/>
  <c r="O127" i="1"/>
  <c r="P127" i="1"/>
  <c r="Q127" i="1"/>
  <c r="R127" i="1"/>
  <c r="D128" i="1"/>
  <c r="E128" i="1"/>
  <c r="F128" i="1"/>
  <c r="G128" i="1"/>
  <c r="H128" i="1"/>
  <c r="I128" i="1"/>
  <c r="J128" i="1"/>
  <c r="L128" i="1"/>
  <c r="N128" i="1"/>
  <c r="O128" i="1"/>
  <c r="P128" i="1"/>
  <c r="Q128" i="1"/>
  <c r="R128" i="1"/>
  <c r="D129" i="1"/>
  <c r="E129" i="1"/>
  <c r="F129" i="1"/>
  <c r="G129" i="1"/>
  <c r="H129" i="1"/>
  <c r="I129" i="1"/>
  <c r="J129" i="1"/>
  <c r="L129" i="1"/>
  <c r="N129" i="1"/>
  <c r="O129" i="1"/>
  <c r="P129" i="1"/>
  <c r="Q129" i="1"/>
  <c r="R129" i="1"/>
  <c r="D130" i="1"/>
  <c r="E130" i="1"/>
  <c r="F130" i="1"/>
  <c r="G130" i="1"/>
  <c r="H130" i="1"/>
  <c r="I130" i="1"/>
  <c r="J130" i="1"/>
  <c r="L130" i="1"/>
  <c r="N130" i="1"/>
  <c r="O130" i="1"/>
  <c r="P130" i="1"/>
  <c r="Q130" i="1"/>
  <c r="R130" i="1"/>
  <c r="D131" i="1"/>
  <c r="E131" i="1"/>
  <c r="F131" i="1"/>
  <c r="G131" i="1"/>
  <c r="H131" i="1"/>
  <c r="I131" i="1"/>
  <c r="J131" i="1"/>
  <c r="L131" i="1"/>
  <c r="N131" i="1"/>
  <c r="O131" i="1"/>
  <c r="P131" i="1"/>
  <c r="Q131" i="1"/>
  <c r="R131" i="1"/>
  <c r="D132" i="1"/>
  <c r="E132" i="1"/>
  <c r="F132" i="1"/>
  <c r="G132" i="1"/>
  <c r="H132" i="1"/>
  <c r="I132" i="1"/>
  <c r="J132" i="1"/>
  <c r="L132" i="1"/>
  <c r="N132" i="1"/>
  <c r="O132" i="1"/>
  <c r="P132" i="1"/>
  <c r="Q132" i="1"/>
  <c r="R132" i="1"/>
  <c r="D133" i="1"/>
  <c r="E133" i="1"/>
  <c r="F133" i="1"/>
  <c r="G133" i="1"/>
  <c r="H133" i="1"/>
  <c r="I133" i="1"/>
  <c r="J133" i="1"/>
  <c r="L133" i="1"/>
  <c r="N133" i="1"/>
  <c r="O133" i="1"/>
  <c r="P133" i="1"/>
  <c r="Q133" i="1"/>
  <c r="R133" i="1"/>
  <c r="D134" i="1"/>
  <c r="E134" i="1"/>
  <c r="F134" i="1"/>
  <c r="G134" i="1"/>
  <c r="H134" i="1"/>
  <c r="I134" i="1"/>
  <c r="J134" i="1"/>
  <c r="L134" i="1"/>
  <c r="N134" i="1"/>
  <c r="O134" i="1"/>
  <c r="P134" i="1"/>
  <c r="Q134" i="1"/>
  <c r="R134" i="1"/>
  <c r="D135" i="1"/>
  <c r="E135" i="1"/>
  <c r="F135" i="1"/>
  <c r="G135" i="1"/>
  <c r="H135" i="1"/>
  <c r="I135" i="1"/>
  <c r="J135" i="1"/>
  <c r="L135" i="1"/>
  <c r="N135" i="1"/>
  <c r="O135" i="1"/>
  <c r="P135" i="1"/>
  <c r="Q135" i="1"/>
  <c r="R135" i="1"/>
  <c r="D136" i="1"/>
  <c r="E136" i="1"/>
  <c r="F136" i="1"/>
  <c r="G136" i="1"/>
  <c r="H136" i="1"/>
  <c r="I136" i="1"/>
  <c r="J136" i="1"/>
  <c r="L136" i="1"/>
  <c r="N136" i="1"/>
  <c r="O136" i="1"/>
  <c r="P136" i="1"/>
  <c r="Q136" i="1"/>
  <c r="R136" i="1"/>
  <c r="D137" i="1"/>
  <c r="E137" i="1"/>
  <c r="F137" i="1"/>
  <c r="G137" i="1"/>
  <c r="H137" i="1"/>
  <c r="I137" i="1"/>
  <c r="J137" i="1"/>
  <c r="L137" i="1"/>
  <c r="N137" i="1"/>
  <c r="O137" i="1"/>
  <c r="P137" i="1"/>
  <c r="Q137" i="1"/>
  <c r="R137" i="1"/>
  <c r="D138" i="1"/>
  <c r="E138" i="1"/>
  <c r="F138" i="1"/>
  <c r="G138" i="1"/>
  <c r="H138" i="1"/>
  <c r="I138" i="1"/>
  <c r="J138" i="1"/>
  <c r="L138" i="1"/>
  <c r="N138" i="1"/>
  <c r="O138" i="1"/>
  <c r="P138" i="1"/>
  <c r="Q138" i="1"/>
  <c r="R138" i="1"/>
  <c r="D139" i="1"/>
  <c r="E139" i="1"/>
  <c r="F139" i="1"/>
  <c r="G139" i="1"/>
  <c r="H139" i="1"/>
  <c r="I139" i="1"/>
  <c r="J139" i="1"/>
  <c r="L139" i="1"/>
  <c r="N139" i="1"/>
  <c r="O139" i="1"/>
  <c r="P139" i="1"/>
  <c r="Q139" i="1"/>
  <c r="R139" i="1"/>
  <c r="D140" i="1"/>
  <c r="E140" i="1"/>
  <c r="F140" i="1"/>
  <c r="G140" i="1"/>
  <c r="H140" i="1"/>
  <c r="I140" i="1"/>
  <c r="J140" i="1"/>
  <c r="L140" i="1"/>
  <c r="N140" i="1"/>
  <c r="O140" i="1"/>
  <c r="P140" i="1"/>
  <c r="Q140" i="1"/>
  <c r="R140" i="1"/>
  <c r="D141" i="1"/>
  <c r="E141" i="1"/>
  <c r="F141" i="1"/>
  <c r="G141" i="1"/>
  <c r="H141" i="1"/>
  <c r="I141" i="1"/>
  <c r="J141" i="1"/>
  <c r="L141" i="1"/>
  <c r="N141" i="1"/>
  <c r="O141" i="1"/>
  <c r="P141" i="1"/>
  <c r="Q141" i="1"/>
  <c r="R141" i="1"/>
  <c r="D142" i="1"/>
  <c r="E142" i="1"/>
  <c r="F142" i="1"/>
  <c r="G142" i="1"/>
  <c r="H142" i="1"/>
  <c r="I142" i="1"/>
  <c r="J142" i="1"/>
  <c r="L142" i="1"/>
  <c r="N142" i="1"/>
  <c r="O142" i="1"/>
  <c r="P142" i="1"/>
  <c r="Q142" i="1"/>
  <c r="R142" i="1"/>
  <c r="D143" i="1"/>
  <c r="E143" i="1"/>
  <c r="F143" i="1"/>
  <c r="G143" i="1"/>
  <c r="H143" i="1"/>
  <c r="I143" i="1"/>
  <c r="J143" i="1"/>
  <c r="L143" i="1"/>
  <c r="N143" i="1"/>
  <c r="O143" i="1"/>
  <c r="P143" i="1"/>
  <c r="Q143" i="1"/>
  <c r="R143" i="1"/>
  <c r="D144" i="1"/>
  <c r="E144" i="1"/>
  <c r="F144" i="1"/>
  <c r="G144" i="1"/>
  <c r="H144" i="1"/>
  <c r="I144" i="1"/>
  <c r="J144" i="1"/>
  <c r="L144" i="1"/>
  <c r="N144" i="1"/>
  <c r="O144" i="1"/>
  <c r="P144" i="1"/>
  <c r="Q144" i="1"/>
  <c r="R144" i="1"/>
  <c r="D145" i="1"/>
  <c r="E145" i="1"/>
  <c r="F145" i="1"/>
  <c r="G145" i="1"/>
  <c r="H145" i="1"/>
  <c r="I145" i="1"/>
  <c r="J145" i="1"/>
  <c r="L145" i="1"/>
  <c r="N145" i="1"/>
  <c r="O145" i="1"/>
  <c r="P145" i="1"/>
  <c r="Q145" i="1"/>
  <c r="R145" i="1"/>
  <c r="D146" i="1"/>
  <c r="E146" i="1"/>
  <c r="F146" i="1"/>
  <c r="G146" i="1"/>
  <c r="H146" i="1"/>
  <c r="I146" i="1"/>
  <c r="J146" i="1"/>
  <c r="L146" i="1"/>
  <c r="N146" i="1"/>
  <c r="O146" i="1"/>
  <c r="P146" i="1"/>
  <c r="Q146" i="1"/>
  <c r="R146" i="1"/>
  <c r="D147" i="1"/>
  <c r="E147" i="1"/>
  <c r="F147" i="1"/>
  <c r="G147" i="1"/>
  <c r="H147" i="1"/>
  <c r="I147" i="1"/>
  <c r="J147" i="1"/>
  <c r="L147" i="1"/>
  <c r="N147" i="1"/>
  <c r="O147" i="1"/>
  <c r="P147" i="1"/>
  <c r="Q147" i="1"/>
  <c r="R147" i="1"/>
  <c r="D148" i="1"/>
  <c r="E148" i="1"/>
  <c r="F148" i="1"/>
  <c r="G148" i="1"/>
  <c r="H148" i="1"/>
  <c r="I148" i="1"/>
  <c r="J148" i="1"/>
  <c r="L148" i="1"/>
  <c r="N148" i="1"/>
  <c r="O148" i="1"/>
  <c r="P148" i="1"/>
  <c r="Q148" i="1"/>
  <c r="R148" i="1"/>
  <c r="D149" i="1"/>
  <c r="E149" i="1"/>
  <c r="F149" i="1"/>
  <c r="G149" i="1"/>
  <c r="H149" i="1"/>
  <c r="I149" i="1"/>
  <c r="J149" i="1"/>
  <c r="L149" i="1"/>
  <c r="N149" i="1"/>
  <c r="O149" i="1"/>
  <c r="P149" i="1"/>
  <c r="Q149" i="1"/>
  <c r="R149" i="1"/>
  <c r="D150" i="1"/>
  <c r="E150" i="1"/>
  <c r="F150" i="1"/>
  <c r="G150" i="1"/>
  <c r="H150" i="1"/>
  <c r="I150" i="1"/>
  <c r="J150" i="1"/>
  <c r="L150" i="1"/>
  <c r="N150" i="1"/>
  <c r="O150" i="1"/>
  <c r="P150" i="1"/>
  <c r="Q150" i="1"/>
  <c r="R150" i="1"/>
  <c r="D151" i="1"/>
  <c r="E151" i="1"/>
  <c r="F151" i="1"/>
  <c r="G151" i="1"/>
  <c r="H151" i="1"/>
  <c r="I151" i="1"/>
  <c r="J151" i="1"/>
  <c r="L151" i="1"/>
  <c r="N151" i="1"/>
  <c r="O151" i="1"/>
  <c r="P151" i="1"/>
  <c r="Q151" i="1"/>
  <c r="R151" i="1"/>
  <c r="D152" i="1"/>
  <c r="E152" i="1"/>
  <c r="F152" i="1"/>
  <c r="G152" i="1"/>
  <c r="H152" i="1"/>
  <c r="I152" i="1"/>
  <c r="J152" i="1"/>
  <c r="L152" i="1"/>
  <c r="N152" i="1"/>
  <c r="O152" i="1"/>
  <c r="P152" i="1"/>
  <c r="Q152" i="1"/>
  <c r="R152" i="1"/>
  <c r="D153" i="1"/>
  <c r="E153" i="1"/>
  <c r="F153" i="1"/>
  <c r="G153" i="1"/>
  <c r="H153" i="1"/>
  <c r="I153" i="1"/>
  <c r="J153" i="1"/>
  <c r="L153" i="1"/>
  <c r="N153" i="1"/>
  <c r="O153" i="1"/>
  <c r="P153" i="1"/>
  <c r="Q153" i="1"/>
  <c r="R153" i="1"/>
  <c r="D154" i="1"/>
  <c r="E154" i="1"/>
  <c r="F154" i="1"/>
  <c r="G154" i="1"/>
  <c r="H154" i="1"/>
  <c r="I154" i="1"/>
  <c r="J154" i="1"/>
  <c r="L154" i="1"/>
  <c r="N154" i="1"/>
  <c r="O154" i="1"/>
  <c r="P154" i="1"/>
  <c r="Q154" i="1"/>
  <c r="R154" i="1"/>
  <c r="D155" i="1"/>
  <c r="E155" i="1"/>
  <c r="F155" i="1"/>
  <c r="G155" i="1"/>
  <c r="H155" i="1"/>
  <c r="I155" i="1"/>
  <c r="J155" i="1"/>
  <c r="L155" i="1"/>
  <c r="N155" i="1"/>
  <c r="O155" i="1"/>
  <c r="P155" i="1"/>
  <c r="Q155" i="1"/>
  <c r="R155" i="1"/>
  <c r="D156" i="1"/>
  <c r="E156" i="1"/>
  <c r="F156" i="1"/>
  <c r="G156" i="1"/>
  <c r="H156" i="1"/>
  <c r="I156" i="1"/>
  <c r="J156" i="1"/>
  <c r="L156" i="1"/>
  <c r="N156" i="1"/>
  <c r="O156" i="1"/>
  <c r="P156" i="1"/>
  <c r="Q156" i="1"/>
  <c r="R156" i="1"/>
  <c r="D157" i="1"/>
  <c r="E157" i="1"/>
  <c r="F157" i="1"/>
  <c r="G157" i="1"/>
  <c r="H157" i="1"/>
  <c r="I157" i="1"/>
  <c r="J157" i="1"/>
  <c r="L157" i="1"/>
  <c r="N157" i="1"/>
  <c r="O157" i="1"/>
  <c r="P157" i="1"/>
  <c r="Q157" i="1"/>
  <c r="R157" i="1"/>
  <c r="D158" i="1"/>
  <c r="E158" i="1"/>
  <c r="F158" i="1"/>
  <c r="G158" i="1"/>
  <c r="H158" i="1"/>
  <c r="I158" i="1"/>
  <c r="J158" i="1"/>
  <c r="L158" i="1"/>
  <c r="N158" i="1"/>
  <c r="O158" i="1"/>
  <c r="P158" i="1"/>
  <c r="Q158" i="1"/>
  <c r="R158" i="1"/>
  <c r="D159" i="1"/>
  <c r="E159" i="1"/>
  <c r="F159" i="1"/>
  <c r="G159" i="1"/>
  <c r="H159" i="1"/>
  <c r="I159" i="1"/>
  <c r="J159" i="1"/>
  <c r="L159" i="1"/>
  <c r="N159" i="1"/>
  <c r="O159" i="1"/>
  <c r="P159" i="1"/>
  <c r="Q159" i="1"/>
  <c r="R159" i="1"/>
  <c r="D160" i="1"/>
  <c r="E160" i="1"/>
  <c r="F160" i="1"/>
  <c r="G160" i="1"/>
  <c r="H160" i="1"/>
  <c r="I160" i="1"/>
  <c r="J160" i="1"/>
  <c r="L160" i="1"/>
  <c r="N160" i="1"/>
  <c r="O160" i="1"/>
  <c r="P160" i="1"/>
  <c r="Q160" i="1"/>
  <c r="R160" i="1"/>
  <c r="D161" i="1"/>
  <c r="E161" i="1"/>
  <c r="F161" i="1"/>
  <c r="G161" i="1"/>
  <c r="H161" i="1"/>
  <c r="I161" i="1"/>
  <c r="J161" i="1"/>
  <c r="L161" i="1"/>
  <c r="N161" i="1"/>
  <c r="O161" i="1"/>
  <c r="P161" i="1"/>
  <c r="Q161" i="1"/>
  <c r="R161" i="1"/>
  <c r="D162" i="1"/>
  <c r="E162" i="1"/>
  <c r="F162" i="1"/>
  <c r="G162" i="1"/>
  <c r="H162" i="1"/>
  <c r="I162" i="1"/>
  <c r="J162" i="1"/>
  <c r="L162" i="1"/>
  <c r="N162" i="1"/>
  <c r="O162" i="1"/>
  <c r="P162" i="1"/>
  <c r="Q162" i="1"/>
  <c r="R162" i="1"/>
  <c r="D163" i="1"/>
  <c r="E163" i="1"/>
  <c r="F163" i="1"/>
  <c r="G163" i="1"/>
  <c r="H163" i="1"/>
  <c r="I163" i="1"/>
  <c r="J163" i="1"/>
  <c r="L163" i="1"/>
  <c r="N163" i="1"/>
  <c r="O163" i="1"/>
  <c r="P163" i="1"/>
  <c r="Q163" i="1"/>
  <c r="R163" i="1"/>
  <c r="D164" i="1"/>
  <c r="E164" i="1"/>
  <c r="F164" i="1"/>
  <c r="G164" i="1"/>
  <c r="H164" i="1"/>
  <c r="I164" i="1"/>
  <c r="J164" i="1"/>
  <c r="L164" i="1"/>
  <c r="N164" i="1"/>
  <c r="O164" i="1"/>
  <c r="P164" i="1"/>
  <c r="Q164" i="1"/>
  <c r="R164" i="1"/>
  <c r="D165" i="1"/>
  <c r="E165" i="1"/>
  <c r="F165" i="1"/>
  <c r="G165" i="1"/>
  <c r="H165" i="1"/>
  <c r="I165" i="1"/>
  <c r="J165" i="1"/>
  <c r="L165" i="1"/>
  <c r="N165" i="1"/>
  <c r="O165" i="1"/>
  <c r="P165" i="1"/>
  <c r="Q165" i="1"/>
  <c r="R165" i="1"/>
  <c r="D166" i="1"/>
  <c r="E166" i="1"/>
  <c r="F166" i="1"/>
  <c r="G166" i="1"/>
  <c r="H166" i="1"/>
  <c r="I166" i="1"/>
  <c r="J166" i="1"/>
  <c r="L166" i="1"/>
  <c r="N166" i="1"/>
  <c r="O166" i="1"/>
  <c r="P166" i="1"/>
  <c r="Q166" i="1"/>
  <c r="R166" i="1"/>
  <c r="D167" i="1"/>
  <c r="E167" i="1"/>
  <c r="F167" i="1"/>
  <c r="G167" i="1"/>
  <c r="H167" i="1"/>
  <c r="I167" i="1"/>
  <c r="J167" i="1"/>
  <c r="L167" i="1"/>
  <c r="N167" i="1"/>
  <c r="O167" i="1"/>
  <c r="P167" i="1"/>
  <c r="Q167" i="1"/>
  <c r="R167" i="1"/>
  <c r="D168" i="1"/>
  <c r="E168" i="1"/>
  <c r="F168" i="1"/>
  <c r="G168" i="1"/>
  <c r="H168" i="1"/>
  <c r="I168" i="1"/>
  <c r="J168" i="1"/>
  <c r="L168" i="1"/>
  <c r="N168" i="1"/>
  <c r="O168" i="1"/>
  <c r="P168" i="1"/>
  <c r="Q168" i="1"/>
  <c r="R168" i="1"/>
  <c r="D169" i="1"/>
  <c r="E169" i="1"/>
  <c r="F169" i="1"/>
  <c r="G169" i="1"/>
  <c r="H169" i="1"/>
  <c r="I169" i="1"/>
  <c r="J169" i="1"/>
  <c r="L169" i="1"/>
  <c r="N169" i="1"/>
  <c r="O169" i="1"/>
  <c r="P169" i="1"/>
  <c r="Q169" i="1"/>
  <c r="R169" i="1"/>
  <c r="D170" i="1"/>
  <c r="E170" i="1"/>
  <c r="F170" i="1"/>
  <c r="G170" i="1"/>
  <c r="H170" i="1"/>
  <c r="I170" i="1"/>
  <c r="J170" i="1"/>
  <c r="L170" i="1"/>
  <c r="N170" i="1"/>
  <c r="O170" i="1"/>
  <c r="P170" i="1"/>
  <c r="Q170" i="1"/>
  <c r="R170" i="1"/>
  <c r="D171" i="1"/>
  <c r="E171" i="1"/>
  <c r="F171" i="1"/>
  <c r="G171" i="1"/>
  <c r="H171" i="1"/>
  <c r="I171" i="1"/>
  <c r="J171" i="1"/>
  <c r="L171" i="1"/>
  <c r="N171" i="1"/>
  <c r="O171" i="1"/>
  <c r="P171" i="1"/>
  <c r="Q171" i="1"/>
  <c r="R171" i="1"/>
  <c r="D172" i="1"/>
  <c r="E172" i="1"/>
  <c r="F172" i="1"/>
  <c r="G172" i="1"/>
  <c r="H172" i="1"/>
  <c r="I172" i="1"/>
  <c r="J172" i="1"/>
  <c r="L172" i="1"/>
  <c r="N172" i="1"/>
  <c r="O172" i="1"/>
  <c r="P172" i="1"/>
  <c r="Q172" i="1"/>
  <c r="R172" i="1"/>
  <c r="D173" i="1"/>
  <c r="E173" i="1"/>
  <c r="F173" i="1"/>
  <c r="G173" i="1"/>
  <c r="H173" i="1"/>
  <c r="I173" i="1"/>
  <c r="J173" i="1"/>
  <c r="L173" i="1"/>
  <c r="N173" i="1"/>
  <c r="O173" i="1"/>
  <c r="P173" i="1"/>
  <c r="Q173" i="1"/>
  <c r="R173" i="1"/>
  <c r="D174" i="1"/>
  <c r="E174" i="1"/>
  <c r="F174" i="1"/>
  <c r="G174" i="1"/>
  <c r="H174" i="1"/>
  <c r="I174" i="1"/>
  <c r="J174" i="1"/>
  <c r="L174" i="1"/>
  <c r="N174" i="1"/>
  <c r="O174" i="1"/>
  <c r="P174" i="1"/>
  <c r="Q174" i="1"/>
  <c r="R174" i="1"/>
  <c r="D175" i="1"/>
  <c r="E175" i="1"/>
  <c r="F175" i="1"/>
  <c r="G175" i="1"/>
  <c r="H175" i="1"/>
  <c r="I175" i="1"/>
  <c r="J175" i="1"/>
  <c r="L175" i="1"/>
  <c r="N175" i="1"/>
  <c r="O175" i="1"/>
  <c r="P175" i="1"/>
  <c r="Q175" i="1"/>
  <c r="R175" i="1"/>
  <c r="D176" i="1"/>
  <c r="E176" i="1"/>
  <c r="F176" i="1"/>
  <c r="G176" i="1"/>
  <c r="H176" i="1"/>
  <c r="I176" i="1"/>
  <c r="J176" i="1"/>
  <c r="L176" i="1"/>
  <c r="N176" i="1"/>
  <c r="O176" i="1"/>
  <c r="P176" i="1"/>
  <c r="Q176" i="1"/>
  <c r="R176" i="1"/>
  <c r="D177" i="1"/>
  <c r="E177" i="1"/>
  <c r="F177" i="1"/>
  <c r="G177" i="1"/>
  <c r="H177" i="1"/>
  <c r="I177" i="1"/>
  <c r="J177" i="1"/>
  <c r="L177" i="1"/>
  <c r="N177" i="1"/>
  <c r="O177" i="1"/>
  <c r="P177" i="1"/>
  <c r="Q177" i="1"/>
  <c r="R177" i="1"/>
  <c r="D178" i="1"/>
  <c r="E178" i="1"/>
  <c r="F178" i="1"/>
  <c r="G178" i="1"/>
  <c r="H178" i="1"/>
  <c r="I178" i="1"/>
  <c r="J178" i="1"/>
  <c r="L178" i="1"/>
  <c r="N178" i="1"/>
  <c r="O178" i="1"/>
  <c r="P178" i="1"/>
  <c r="Q178" i="1"/>
  <c r="R178" i="1"/>
  <c r="D179" i="1"/>
  <c r="E179" i="1"/>
  <c r="F179" i="1"/>
  <c r="G179" i="1"/>
  <c r="H179" i="1"/>
  <c r="I179" i="1"/>
  <c r="J179" i="1"/>
  <c r="L179" i="1"/>
  <c r="N179" i="1"/>
  <c r="O179" i="1"/>
  <c r="P179" i="1"/>
  <c r="Q179" i="1"/>
  <c r="R179" i="1"/>
  <c r="D180" i="1"/>
  <c r="E180" i="1"/>
  <c r="F180" i="1"/>
  <c r="G180" i="1"/>
  <c r="H180" i="1"/>
  <c r="I180" i="1"/>
  <c r="J180" i="1"/>
  <c r="L180" i="1"/>
  <c r="N180" i="1"/>
  <c r="O180" i="1"/>
  <c r="P180" i="1"/>
  <c r="Q180" i="1"/>
  <c r="R180" i="1"/>
  <c r="D181" i="1"/>
  <c r="E181" i="1"/>
  <c r="F181" i="1"/>
  <c r="G181" i="1"/>
  <c r="H181" i="1"/>
  <c r="I181" i="1"/>
  <c r="J181" i="1"/>
  <c r="L181" i="1"/>
  <c r="N181" i="1"/>
  <c r="O181" i="1"/>
  <c r="P181" i="1"/>
  <c r="Q181" i="1"/>
  <c r="R181" i="1"/>
  <c r="D182" i="1"/>
  <c r="E182" i="1"/>
  <c r="F182" i="1"/>
  <c r="G182" i="1"/>
  <c r="H182" i="1"/>
  <c r="I182" i="1"/>
  <c r="J182" i="1"/>
  <c r="L182" i="1"/>
  <c r="N182" i="1"/>
  <c r="O182" i="1"/>
  <c r="P182" i="1"/>
  <c r="Q182" i="1"/>
  <c r="R182" i="1"/>
  <c r="D183" i="1"/>
  <c r="E183" i="1"/>
  <c r="F183" i="1"/>
  <c r="G183" i="1"/>
  <c r="H183" i="1"/>
  <c r="I183" i="1"/>
  <c r="J183" i="1"/>
  <c r="L183" i="1"/>
  <c r="N183" i="1"/>
  <c r="O183" i="1"/>
  <c r="P183" i="1"/>
  <c r="Q183" i="1"/>
  <c r="R183" i="1"/>
  <c r="D184" i="1"/>
  <c r="E184" i="1"/>
  <c r="F184" i="1"/>
  <c r="G184" i="1"/>
  <c r="H184" i="1"/>
  <c r="I184" i="1"/>
  <c r="J184" i="1"/>
  <c r="L184" i="1"/>
  <c r="N184" i="1"/>
  <c r="O184" i="1"/>
  <c r="P184" i="1"/>
  <c r="Q184" i="1"/>
  <c r="R184" i="1"/>
  <c r="D185" i="1"/>
  <c r="E185" i="1"/>
  <c r="F185" i="1"/>
  <c r="G185" i="1"/>
  <c r="H185" i="1"/>
  <c r="I185" i="1"/>
  <c r="J185" i="1"/>
  <c r="L185" i="1"/>
  <c r="N185" i="1"/>
  <c r="O185" i="1"/>
  <c r="P185" i="1"/>
  <c r="Q185" i="1"/>
  <c r="R185" i="1"/>
  <c r="D186" i="1"/>
  <c r="E186" i="1"/>
  <c r="F186" i="1"/>
  <c r="G186" i="1"/>
  <c r="H186" i="1"/>
  <c r="I186" i="1"/>
  <c r="J186" i="1"/>
  <c r="L186" i="1"/>
  <c r="N186" i="1"/>
  <c r="O186" i="1"/>
  <c r="P186" i="1"/>
  <c r="Q186" i="1"/>
  <c r="R186" i="1"/>
  <c r="D187" i="1"/>
  <c r="E187" i="1"/>
  <c r="F187" i="1"/>
  <c r="G187" i="1"/>
  <c r="H187" i="1"/>
  <c r="I187" i="1"/>
  <c r="J187" i="1"/>
  <c r="L187" i="1"/>
  <c r="N187" i="1"/>
  <c r="O187" i="1"/>
  <c r="P187" i="1"/>
  <c r="Q187" i="1"/>
  <c r="R187" i="1"/>
  <c r="D188" i="1"/>
  <c r="E188" i="1"/>
  <c r="F188" i="1"/>
  <c r="G188" i="1"/>
  <c r="H188" i="1"/>
  <c r="I188" i="1"/>
  <c r="J188" i="1"/>
  <c r="L188" i="1"/>
  <c r="N188" i="1"/>
  <c r="O188" i="1"/>
  <c r="P188" i="1"/>
  <c r="Q188" i="1"/>
  <c r="R188" i="1"/>
  <c r="D189" i="1"/>
  <c r="E189" i="1"/>
  <c r="F189" i="1"/>
  <c r="G189" i="1"/>
  <c r="H189" i="1"/>
  <c r="I189" i="1"/>
  <c r="J189" i="1"/>
  <c r="L189" i="1"/>
  <c r="N189" i="1"/>
  <c r="O189" i="1"/>
  <c r="P189" i="1"/>
  <c r="Q189" i="1"/>
  <c r="R189" i="1"/>
  <c r="D190" i="1"/>
  <c r="E190" i="1"/>
  <c r="F190" i="1"/>
  <c r="G190" i="1"/>
  <c r="H190" i="1"/>
  <c r="I190" i="1"/>
  <c r="J190" i="1"/>
  <c r="L190" i="1"/>
  <c r="N190" i="1"/>
  <c r="O190" i="1"/>
  <c r="P190" i="1"/>
  <c r="Q190" i="1"/>
  <c r="R190" i="1"/>
  <c r="D191" i="1"/>
  <c r="E191" i="1"/>
  <c r="F191" i="1"/>
  <c r="G191" i="1"/>
  <c r="H191" i="1"/>
  <c r="I191" i="1"/>
  <c r="J191" i="1"/>
  <c r="L191" i="1"/>
  <c r="N191" i="1"/>
  <c r="O191" i="1"/>
  <c r="P191" i="1"/>
  <c r="Q191" i="1"/>
  <c r="R191" i="1"/>
  <c r="D192" i="1"/>
  <c r="E192" i="1"/>
  <c r="F192" i="1"/>
  <c r="G192" i="1"/>
  <c r="H192" i="1"/>
  <c r="I192" i="1"/>
  <c r="J192" i="1"/>
  <c r="L192" i="1"/>
  <c r="N192" i="1"/>
  <c r="O192" i="1"/>
  <c r="P192" i="1"/>
  <c r="Q192" i="1"/>
  <c r="R192" i="1"/>
  <c r="D193" i="1"/>
  <c r="E193" i="1"/>
  <c r="F193" i="1"/>
  <c r="G193" i="1"/>
  <c r="H193" i="1"/>
  <c r="I193" i="1"/>
  <c r="J193" i="1"/>
  <c r="L193" i="1"/>
  <c r="N193" i="1"/>
  <c r="O193" i="1"/>
  <c r="P193" i="1"/>
  <c r="Q193" i="1"/>
  <c r="R193" i="1"/>
  <c r="D194" i="1"/>
  <c r="E194" i="1"/>
  <c r="F194" i="1"/>
  <c r="G194" i="1"/>
  <c r="H194" i="1"/>
  <c r="I194" i="1"/>
  <c r="J194" i="1"/>
  <c r="L194" i="1"/>
  <c r="N194" i="1"/>
  <c r="O194" i="1"/>
  <c r="P194" i="1"/>
  <c r="Q194" i="1"/>
  <c r="R194" i="1"/>
  <c r="D195" i="1"/>
  <c r="E195" i="1"/>
  <c r="F195" i="1"/>
  <c r="G195" i="1"/>
  <c r="H195" i="1"/>
  <c r="I195" i="1"/>
  <c r="J195" i="1"/>
  <c r="L195" i="1"/>
  <c r="N195" i="1"/>
  <c r="O195" i="1"/>
  <c r="P195" i="1"/>
  <c r="Q195" i="1"/>
  <c r="R195" i="1"/>
  <c r="D196" i="1"/>
  <c r="E196" i="1"/>
  <c r="F196" i="1"/>
  <c r="G196" i="1"/>
  <c r="H196" i="1"/>
  <c r="I196" i="1"/>
  <c r="J196" i="1"/>
  <c r="L196" i="1"/>
  <c r="N196" i="1"/>
  <c r="O196" i="1"/>
  <c r="P196" i="1"/>
  <c r="Q196" i="1"/>
  <c r="R196" i="1"/>
  <c r="D197" i="1"/>
  <c r="E197" i="1"/>
  <c r="F197" i="1"/>
  <c r="G197" i="1"/>
  <c r="H197" i="1"/>
  <c r="I197" i="1"/>
  <c r="J197" i="1"/>
  <c r="L197" i="1"/>
  <c r="N197" i="1"/>
  <c r="O197" i="1"/>
  <c r="P197" i="1"/>
  <c r="Q197" i="1"/>
  <c r="R197" i="1"/>
  <c r="D198" i="1"/>
  <c r="E198" i="1"/>
  <c r="F198" i="1"/>
  <c r="G198" i="1"/>
  <c r="H198" i="1"/>
  <c r="I198" i="1"/>
  <c r="J198" i="1"/>
  <c r="L198" i="1"/>
  <c r="N198" i="1"/>
  <c r="O198" i="1"/>
  <c r="P198" i="1"/>
  <c r="Q198" i="1"/>
  <c r="R198" i="1"/>
  <c r="D199" i="1"/>
  <c r="E199" i="1"/>
  <c r="F199" i="1"/>
  <c r="G199" i="1"/>
  <c r="H199" i="1"/>
  <c r="I199" i="1"/>
  <c r="J199" i="1"/>
  <c r="L199" i="1"/>
  <c r="N199" i="1"/>
  <c r="O199" i="1"/>
  <c r="P199" i="1"/>
  <c r="Q199" i="1"/>
  <c r="R199" i="1"/>
  <c r="D200" i="1"/>
  <c r="E200" i="1"/>
  <c r="F200" i="1"/>
  <c r="G200" i="1"/>
  <c r="H200" i="1"/>
  <c r="I200" i="1"/>
  <c r="J200" i="1"/>
  <c r="L200" i="1"/>
  <c r="N200" i="1"/>
  <c r="O200" i="1"/>
  <c r="P200" i="1"/>
  <c r="Q200" i="1"/>
  <c r="R200" i="1"/>
  <c r="D201" i="1"/>
  <c r="E201" i="1"/>
  <c r="F201" i="1"/>
  <c r="G201" i="1"/>
  <c r="H201" i="1"/>
  <c r="I201" i="1"/>
  <c r="J201" i="1"/>
  <c r="L201" i="1"/>
  <c r="N201" i="1"/>
  <c r="O201" i="1"/>
  <c r="P201" i="1"/>
  <c r="Q201" i="1"/>
  <c r="R201" i="1"/>
  <c r="D202" i="1"/>
  <c r="E202" i="1"/>
  <c r="F202" i="1"/>
  <c r="G202" i="1"/>
  <c r="H202" i="1"/>
  <c r="I202" i="1"/>
  <c r="J202" i="1"/>
  <c r="L202" i="1"/>
  <c r="N202" i="1"/>
  <c r="O202" i="1"/>
  <c r="P202" i="1"/>
  <c r="Q202" i="1"/>
  <c r="R202" i="1"/>
  <c r="D203" i="1"/>
  <c r="E203" i="1"/>
  <c r="F203" i="1"/>
  <c r="G203" i="1"/>
  <c r="H203" i="1"/>
  <c r="I203" i="1"/>
  <c r="J203" i="1"/>
  <c r="L203" i="1"/>
  <c r="N203" i="1"/>
  <c r="O203" i="1"/>
  <c r="P203" i="1"/>
  <c r="Q203" i="1"/>
  <c r="R203" i="1"/>
  <c r="D204" i="1"/>
  <c r="E204" i="1"/>
  <c r="F204" i="1"/>
  <c r="G204" i="1"/>
  <c r="H204" i="1"/>
  <c r="I204" i="1"/>
  <c r="J204" i="1"/>
  <c r="L204" i="1"/>
  <c r="N204" i="1"/>
  <c r="O204" i="1"/>
  <c r="P204" i="1"/>
  <c r="Q204" i="1"/>
  <c r="R204" i="1"/>
  <c r="D205" i="1"/>
  <c r="E205" i="1"/>
  <c r="F205" i="1"/>
  <c r="G205" i="1"/>
  <c r="H205" i="1"/>
  <c r="I205" i="1"/>
  <c r="J205" i="1"/>
  <c r="L205" i="1"/>
  <c r="N205" i="1"/>
  <c r="O205" i="1"/>
  <c r="P205" i="1"/>
  <c r="Q205" i="1"/>
  <c r="R205" i="1"/>
  <c r="D206" i="1"/>
  <c r="E206" i="1"/>
  <c r="F206" i="1"/>
  <c r="G206" i="1"/>
  <c r="H206" i="1"/>
  <c r="I206" i="1"/>
  <c r="J206" i="1"/>
  <c r="L206" i="1"/>
  <c r="N206" i="1"/>
  <c r="O206" i="1"/>
  <c r="P206" i="1"/>
  <c r="Q206" i="1"/>
  <c r="R206" i="1"/>
  <c r="D207" i="1"/>
  <c r="E207" i="1"/>
  <c r="F207" i="1"/>
  <c r="G207" i="1"/>
  <c r="H207" i="1"/>
  <c r="I207" i="1"/>
  <c r="J207" i="1"/>
  <c r="L207" i="1"/>
  <c r="N207" i="1"/>
  <c r="O207" i="1"/>
  <c r="P207" i="1"/>
  <c r="Q207" i="1"/>
  <c r="R207" i="1"/>
  <c r="D208" i="1"/>
  <c r="E208" i="1"/>
  <c r="F208" i="1"/>
  <c r="G208" i="1"/>
  <c r="H208" i="1"/>
  <c r="I208" i="1"/>
  <c r="J208" i="1"/>
  <c r="L208" i="1"/>
  <c r="N208" i="1"/>
  <c r="O208" i="1"/>
  <c r="P208" i="1"/>
  <c r="Q208" i="1"/>
  <c r="R208" i="1"/>
  <c r="D209" i="1"/>
  <c r="E209" i="1"/>
  <c r="F209" i="1"/>
  <c r="G209" i="1"/>
  <c r="H209" i="1"/>
  <c r="I209" i="1"/>
  <c r="J209" i="1"/>
  <c r="L209" i="1"/>
  <c r="N209" i="1"/>
  <c r="O209" i="1"/>
  <c r="P209" i="1"/>
  <c r="Q209" i="1"/>
  <c r="R209" i="1"/>
  <c r="D210" i="1"/>
  <c r="E210" i="1"/>
  <c r="F210" i="1"/>
  <c r="G210" i="1"/>
  <c r="H210" i="1"/>
  <c r="I210" i="1"/>
  <c r="J210" i="1"/>
  <c r="L210" i="1"/>
  <c r="N210" i="1"/>
  <c r="O210" i="1"/>
  <c r="P210" i="1"/>
  <c r="Q210" i="1"/>
  <c r="R210" i="1"/>
  <c r="D211" i="1"/>
  <c r="E211" i="1"/>
  <c r="F211" i="1"/>
  <c r="G211" i="1"/>
  <c r="H211" i="1"/>
  <c r="I211" i="1"/>
  <c r="J211" i="1"/>
  <c r="L211" i="1"/>
  <c r="N211" i="1"/>
  <c r="O211" i="1"/>
  <c r="P211" i="1"/>
  <c r="Q211" i="1"/>
  <c r="R211" i="1"/>
  <c r="D212" i="1"/>
  <c r="E212" i="1"/>
  <c r="F212" i="1"/>
  <c r="G212" i="1"/>
  <c r="H212" i="1"/>
  <c r="I212" i="1"/>
  <c r="J212" i="1"/>
  <c r="L212" i="1"/>
  <c r="N212" i="1"/>
  <c r="O212" i="1"/>
  <c r="P212" i="1"/>
  <c r="Q212" i="1"/>
  <c r="R212" i="1"/>
  <c r="D213" i="1"/>
  <c r="E213" i="1"/>
  <c r="F213" i="1"/>
  <c r="G213" i="1"/>
  <c r="H213" i="1"/>
  <c r="I213" i="1"/>
  <c r="J213" i="1"/>
  <c r="L213" i="1"/>
  <c r="N213" i="1"/>
  <c r="O213" i="1"/>
  <c r="P213" i="1"/>
  <c r="Q213" i="1"/>
  <c r="R213" i="1"/>
  <c r="D214" i="1"/>
  <c r="E214" i="1"/>
  <c r="F214" i="1"/>
  <c r="G214" i="1"/>
  <c r="H214" i="1"/>
  <c r="I214" i="1"/>
  <c r="J214" i="1"/>
  <c r="L214" i="1"/>
  <c r="N214" i="1"/>
  <c r="O214" i="1"/>
  <c r="P214" i="1"/>
  <c r="Q214" i="1"/>
  <c r="R214" i="1"/>
  <c r="D215" i="1"/>
  <c r="E215" i="1"/>
  <c r="F215" i="1"/>
  <c r="G215" i="1"/>
  <c r="H215" i="1"/>
  <c r="I215" i="1"/>
  <c r="J215" i="1"/>
  <c r="L215" i="1"/>
  <c r="N215" i="1"/>
  <c r="O215" i="1"/>
  <c r="P215" i="1"/>
  <c r="Q215" i="1"/>
  <c r="R215" i="1"/>
  <c r="D216" i="1"/>
  <c r="E216" i="1"/>
  <c r="F216" i="1"/>
  <c r="G216" i="1"/>
  <c r="H216" i="1"/>
  <c r="I216" i="1"/>
  <c r="J216" i="1"/>
  <c r="L216" i="1"/>
  <c r="N216" i="1"/>
  <c r="O216" i="1"/>
  <c r="P216" i="1"/>
  <c r="Q216" i="1"/>
  <c r="R216" i="1"/>
  <c r="D217" i="1"/>
  <c r="E217" i="1"/>
  <c r="F217" i="1"/>
  <c r="G217" i="1"/>
  <c r="H217" i="1"/>
  <c r="I217" i="1"/>
  <c r="J217" i="1"/>
  <c r="L217" i="1"/>
  <c r="N217" i="1"/>
  <c r="O217" i="1"/>
  <c r="P217" i="1"/>
  <c r="Q217" i="1"/>
  <c r="R217" i="1"/>
  <c r="D218" i="1"/>
  <c r="E218" i="1"/>
  <c r="F218" i="1"/>
  <c r="G218" i="1"/>
  <c r="H218" i="1"/>
  <c r="I218" i="1"/>
  <c r="J218" i="1"/>
  <c r="L218" i="1"/>
  <c r="N218" i="1"/>
  <c r="O218" i="1"/>
  <c r="P218" i="1"/>
  <c r="Q218" i="1"/>
  <c r="R218" i="1"/>
  <c r="D219" i="1"/>
  <c r="E219" i="1"/>
  <c r="F219" i="1"/>
  <c r="G219" i="1"/>
  <c r="H219" i="1"/>
  <c r="I219" i="1"/>
  <c r="J219" i="1"/>
  <c r="L219" i="1"/>
  <c r="N219" i="1"/>
  <c r="O219" i="1"/>
  <c r="P219" i="1"/>
  <c r="Q219" i="1"/>
  <c r="R219" i="1"/>
  <c r="D220" i="1"/>
  <c r="E220" i="1"/>
  <c r="F220" i="1"/>
  <c r="G220" i="1"/>
  <c r="H220" i="1"/>
  <c r="I220" i="1"/>
  <c r="J220" i="1"/>
  <c r="L220" i="1"/>
  <c r="N220" i="1"/>
  <c r="O220" i="1"/>
  <c r="P220" i="1"/>
  <c r="Q220" i="1"/>
  <c r="R220" i="1"/>
  <c r="D221" i="1"/>
  <c r="E221" i="1"/>
  <c r="F221" i="1"/>
  <c r="G221" i="1"/>
  <c r="H221" i="1"/>
  <c r="I221" i="1"/>
  <c r="J221" i="1"/>
  <c r="L221" i="1"/>
  <c r="N221" i="1"/>
  <c r="O221" i="1"/>
  <c r="P221" i="1"/>
  <c r="Q221" i="1"/>
  <c r="R221" i="1"/>
  <c r="D222" i="1"/>
  <c r="E222" i="1"/>
  <c r="F222" i="1"/>
  <c r="G222" i="1"/>
  <c r="H222" i="1"/>
  <c r="I222" i="1"/>
  <c r="J222" i="1"/>
  <c r="L222" i="1"/>
  <c r="N222" i="1"/>
  <c r="O222" i="1"/>
  <c r="P222" i="1"/>
  <c r="Q222" i="1"/>
  <c r="R222" i="1"/>
  <c r="D223" i="1"/>
  <c r="E223" i="1"/>
  <c r="F223" i="1"/>
  <c r="G223" i="1"/>
  <c r="H223" i="1"/>
  <c r="I223" i="1"/>
  <c r="J223" i="1"/>
  <c r="L223" i="1"/>
  <c r="N223" i="1"/>
  <c r="O223" i="1"/>
  <c r="P223" i="1"/>
  <c r="Q223" i="1"/>
  <c r="R223" i="1"/>
  <c r="D224" i="1"/>
  <c r="E224" i="1"/>
  <c r="F224" i="1"/>
  <c r="G224" i="1"/>
  <c r="H224" i="1"/>
  <c r="I224" i="1"/>
  <c r="J224" i="1"/>
  <c r="L224" i="1"/>
  <c r="N224" i="1"/>
  <c r="O224" i="1"/>
  <c r="P224" i="1"/>
  <c r="Q224" i="1"/>
  <c r="R224" i="1"/>
  <c r="D225" i="1"/>
  <c r="E225" i="1"/>
  <c r="F225" i="1"/>
  <c r="G225" i="1"/>
  <c r="H225" i="1"/>
  <c r="I225" i="1"/>
  <c r="J225" i="1"/>
  <c r="L225" i="1"/>
  <c r="N225" i="1"/>
  <c r="O225" i="1"/>
  <c r="P225" i="1"/>
  <c r="Q225" i="1"/>
  <c r="R225" i="1"/>
  <c r="D226" i="1"/>
  <c r="E226" i="1"/>
  <c r="F226" i="1"/>
  <c r="G226" i="1"/>
  <c r="H226" i="1"/>
  <c r="I226" i="1"/>
  <c r="J226" i="1"/>
  <c r="L226" i="1"/>
  <c r="N226" i="1"/>
  <c r="O226" i="1"/>
  <c r="P226" i="1"/>
  <c r="Q226" i="1"/>
  <c r="R226" i="1"/>
  <c r="D227" i="1"/>
  <c r="E227" i="1"/>
  <c r="F227" i="1"/>
  <c r="G227" i="1"/>
  <c r="H227" i="1"/>
  <c r="I227" i="1"/>
  <c r="J227" i="1"/>
  <c r="L227" i="1"/>
  <c r="N227" i="1"/>
  <c r="O227" i="1"/>
  <c r="P227" i="1"/>
  <c r="Q227" i="1"/>
  <c r="R227" i="1"/>
  <c r="D228" i="1"/>
  <c r="E228" i="1"/>
  <c r="F228" i="1"/>
  <c r="G228" i="1"/>
  <c r="H228" i="1"/>
  <c r="I228" i="1"/>
  <c r="J228" i="1"/>
  <c r="L228" i="1"/>
  <c r="N228" i="1"/>
  <c r="O228" i="1"/>
  <c r="P228" i="1"/>
  <c r="Q228" i="1"/>
  <c r="R228" i="1"/>
  <c r="D229" i="1"/>
  <c r="E229" i="1"/>
  <c r="F229" i="1"/>
  <c r="G229" i="1"/>
  <c r="H229" i="1"/>
  <c r="I229" i="1"/>
  <c r="J229" i="1"/>
  <c r="L229" i="1"/>
  <c r="N229" i="1"/>
  <c r="O229" i="1"/>
  <c r="P229" i="1"/>
  <c r="Q229" i="1"/>
  <c r="R229" i="1"/>
  <c r="D230" i="1"/>
  <c r="E230" i="1"/>
  <c r="F230" i="1"/>
  <c r="G230" i="1"/>
  <c r="H230" i="1"/>
  <c r="I230" i="1"/>
  <c r="J230" i="1"/>
  <c r="L230" i="1"/>
  <c r="N230" i="1"/>
  <c r="O230" i="1"/>
  <c r="P230" i="1"/>
  <c r="Q230" i="1"/>
  <c r="R230" i="1"/>
  <c r="D231" i="1"/>
  <c r="E231" i="1"/>
  <c r="F231" i="1"/>
  <c r="G231" i="1"/>
  <c r="H231" i="1"/>
  <c r="I231" i="1"/>
  <c r="J231" i="1"/>
  <c r="L231" i="1"/>
  <c r="N231" i="1"/>
  <c r="O231" i="1"/>
  <c r="P231" i="1"/>
  <c r="Q231" i="1"/>
  <c r="R231" i="1"/>
  <c r="D232" i="1"/>
  <c r="E232" i="1"/>
  <c r="F232" i="1"/>
  <c r="G232" i="1"/>
  <c r="H232" i="1"/>
  <c r="I232" i="1"/>
  <c r="J232" i="1"/>
  <c r="L232" i="1"/>
  <c r="N232" i="1"/>
  <c r="O232" i="1"/>
  <c r="P232" i="1"/>
  <c r="Q232" i="1"/>
  <c r="R232" i="1"/>
  <c r="D233" i="1"/>
  <c r="E233" i="1"/>
  <c r="F233" i="1"/>
  <c r="G233" i="1"/>
  <c r="H233" i="1"/>
  <c r="I233" i="1"/>
  <c r="J233" i="1"/>
  <c r="L233" i="1"/>
  <c r="N233" i="1"/>
  <c r="O233" i="1"/>
  <c r="P233" i="1"/>
  <c r="Q233" i="1"/>
  <c r="R233" i="1"/>
  <c r="D234" i="1"/>
  <c r="E234" i="1"/>
  <c r="F234" i="1"/>
  <c r="G234" i="1"/>
  <c r="H234" i="1"/>
  <c r="I234" i="1"/>
  <c r="J234" i="1"/>
  <c r="L234" i="1"/>
  <c r="N234" i="1"/>
  <c r="O234" i="1"/>
  <c r="P234" i="1"/>
  <c r="Q234" i="1"/>
  <c r="R234" i="1"/>
  <c r="D235" i="1"/>
  <c r="E235" i="1"/>
  <c r="F235" i="1"/>
  <c r="G235" i="1"/>
  <c r="H235" i="1"/>
  <c r="I235" i="1"/>
  <c r="J235" i="1"/>
  <c r="L235" i="1"/>
  <c r="N235" i="1"/>
  <c r="O235" i="1"/>
  <c r="P235" i="1"/>
  <c r="Q235" i="1"/>
  <c r="R235" i="1"/>
  <c r="D236" i="1"/>
  <c r="E236" i="1"/>
  <c r="F236" i="1"/>
  <c r="G236" i="1"/>
  <c r="H236" i="1"/>
  <c r="I236" i="1"/>
  <c r="J236" i="1"/>
  <c r="L236" i="1"/>
  <c r="N236" i="1"/>
  <c r="O236" i="1"/>
  <c r="P236" i="1"/>
  <c r="Q236" i="1"/>
  <c r="R236" i="1"/>
  <c r="D237" i="1"/>
  <c r="E237" i="1"/>
  <c r="F237" i="1"/>
  <c r="G237" i="1"/>
  <c r="H237" i="1"/>
  <c r="I237" i="1"/>
  <c r="J237" i="1"/>
  <c r="L237" i="1"/>
  <c r="N237" i="1"/>
  <c r="O237" i="1"/>
  <c r="P237" i="1"/>
  <c r="Q237" i="1"/>
  <c r="R237" i="1"/>
  <c r="D238" i="1"/>
  <c r="E238" i="1"/>
  <c r="F238" i="1"/>
  <c r="G238" i="1"/>
  <c r="H238" i="1"/>
  <c r="I238" i="1"/>
  <c r="J238" i="1"/>
  <c r="L238" i="1"/>
  <c r="N238" i="1"/>
  <c r="O238" i="1"/>
  <c r="P238" i="1"/>
  <c r="Q238" i="1"/>
  <c r="R238" i="1"/>
  <c r="D239" i="1"/>
  <c r="E239" i="1"/>
  <c r="F239" i="1"/>
  <c r="G239" i="1"/>
  <c r="H239" i="1"/>
  <c r="I239" i="1"/>
  <c r="J239" i="1"/>
  <c r="L239" i="1"/>
  <c r="N239" i="1"/>
  <c r="O239" i="1"/>
  <c r="P239" i="1"/>
  <c r="Q239" i="1"/>
  <c r="R239" i="1"/>
  <c r="D240" i="1"/>
  <c r="E240" i="1"/>
  <c r="F240" i="1"/>
  <c r="G240" i="1"/>
  <c r="H240" i="1"/>
  <c r="I240" i="1"/>
  <c r="J240" i="1"/>
  <c r="L240" i="1"/>
  <c r="N240" i="1"/>
  <c r="O240" i="1"/>
  <c r="P240" i="1"/>
  <c r="Q240" i="1"/>
  <c r="R240" i="1"/>
  <c r="D241" i="1"/>
  <c r="E241" i="1"/>
  <c r="F241" i="1"/>
  <c r="G241" i="1"/>
  <c r="H241" i="1"/>
  <c r="I241" i="1"/>
  <c r="J241" i="1"/>
  <c r="L241" i="1"/>
  <c r="N241" i="1"/>
  <c r="O241" i="1"/>
  <c r="P241" i="1"/>
  <c r="Q241" i="1"/>
  <c r="R241" i="1"/>
  <c r="D242" i="1"/>
  <c r="E242" i="1"/>
  <c r="F242" i="1"/>
  <c r="G242" i="1"/>
  <c r="H242" i="1"/>
  <c r="I242" i="1"/>
  <c r="J242" i="1"/>
  <c r="L242" i="1"/>
  <c r="N242" i="1"/>
  <c r="O242" i="1"/>
  <c r="P242" i="1"/>
  <c r="Q242" i="1"/>
  <c r="R242" i="1"/>
  <c r="D243" i="1"/>
  <c r="E243" i="1"/>
  <c r="F243" i="1"/>
  <c r="G243" i="1"/>
  <c r="H243" i="1"/>
  <c r="I243" i="1"/>
  <c r="J243" i="1"/>
  <c r="L243" i="1"/>
  <c r="N243" i="1"/>
  <c r="O243" i="1"/>
  <c r="P243" i="1"/>
  <c r="Q243" i="1"/>
  <c r="R243" i="1"/>
  <c r="D244" i="1"/>
  <c r="E244" i="1"/>
  <c r="F244" i="1"/>
  <c r="G244" i="1"/>
  <c r="H244" i="1"/>
  <c r="I244" i="1"/>
  <c r="J244" i="1"/>
  <c r="L244" i="1"/>
  <c r="N244" i="1"/>
  <c r="O244" i="1"/>
  <c r="P244" i="1"/>
  <c r="Q244" i="1"/>
  <c r="R244" i="1"/>
  <c r="D245" i="1"/>
  <c r="E245" i="1"/>
  <c r="F245" i="1"/>
  <c r="G245" i="1"/>
  <c r="H245" i="1"/>
  <c r="I245" i="1"/>
  <c r="J245" i="1"/>
  <c r="L245" i="1"/>
  <c r="N245" i="1"/>
  <c r="O245" i="1"/>
  <c r="P245" i="1"/>
  <c r="Q245" i="1"/>
  <c r="R245" i="1"/>
  <c r="D246" i="1"/>
  <c r="E246" i="1"/>
  <c r="F246" i="1"/>
  <c r="G246" i="1"/>
  <c r="H246" i="1"/>
  <c r="I246" i="1"/>
  <c r="J246" i="1"/>
  <c r="L246" i="1"/>
  <c r="N246" i="1"/>
  <c r="O246" i="1"/>
  <c r="P246" i="1"/>
  <c r="Q246" i="1"/>
  <c r="R246" i="1"/>
  <c r="D247" i="1"/>
  <c r="E247" i="1"/>
  <c r="F247" i="1"/>
  <c r="G247" i="1"/>
  <c r="H247" i="1"/>
  <c r="I247" i="1"/>
  <c r="J247" i="1"/>
  <c r="L247" i="1"/>
  <c r="N247" i="1"/>
  <c r="O247" i="1"/>
  <c r="P247" i="1"/>
  <c r="Q247" i="1"/>
  <c r="R247" i="1"/>
  <c r="D248" i="1"/>
  <c r="E248" i="1"/>
  <c r="F248" i="1"/>
  <c r="G248" i="1"/>
  <c r="H248" i="1"/>
  <c r="I248" i="1"/>
  <c r="J248" i="1"/>
  <c r="L248" i="1"/>
  <c r="N248" i="1"/>
  <c r="O248" i="1"/>
  <c r="P248" i="1"/>
  <c r="Q248" i="1"/>
  <c r="R248" i="1"/>
  <c r="D249" i="1"/>
  <c r="E249" i="1"/>
  <c r="F249" i="1"/>
  <c r="G249" i="1"/>
  <c r="H249" i="1"/>
  <c r="I249" i="1"/>
  <c r="J249" i="1"/>
  <c r="L249" i="1"/>
  <c r="N249" i="1"/>
  <c r="O249" i="1"/>
  <c r="P249" i="1"/>
  <c r="Q249" i="1"/>
  <c r="R249" i="1"/>
  <c r="D250" i="1"/>
  <c r="E250" i="1"/>
  <c r="F250" i="1"/>
  <c r="G250" i="1"/>
  <c r="H250" i="1"/>
  <c r="I250" i="1"/>
  <c r="J250" i="1"/>
  <c r="L250" i="1"/>
  <c r="N250" i="1"/>
  <c r="O250" i="1"/>
  <c r="P250" i="1"/>
  <c r="Q250" i="1"/>
  <c r="R250" i="1"/>
  <c r="D251" i="1"/>
  <c r="E251" i="1"/>
  <c r="F251" i="1"/>
  <c r="G251" i="1"/>
  <c r="H251" i="1"/>
  <c r="I251" i="1"/>
  <c r="J251" i="1"/>
  <c r="L251" i="1"/>
  <c r="N251" i="1"/>
  <c r="O251" i="1"/>
  <c r="P251" i="1"/>
  <c r="Q251" i="1"/>
  <c r="R251" i="1"/>
  <c r="D252" i="1"/>
  <c r="E252" i="1"/>
  <c r="F252" i="1"/>
  <c r="G252" i="1"/>
  <c r="H252" i="1"/>
  <c r="I252" i="1"/>
  <c r="J252" i="1"/>
  <c r="L252" i="1"/>
  <c r="N252" i="1"/>
  <c r="O252" i="1"/>
  <c r="P252" i="1"/>
  <c r="Q252" i="1"/>
  <c r="R252" i="1"/>
  <c r="D253" i="1"/>
  <c r="E253" i="1"/>
  <c r="F253" i="1"/>
  <c r="G253" i="1"/>
  <c r="H253" i="1"/>
  <c r="I253" i="1"/>
  <c r="J253" i="1"/>
  <c r="L253" i="1"/>
  <c r="N253" i="1"/>
  <c r="O253" i="1"/>
  <c r="P253" i="1"/>
  <c r="Q253" i="1"/>
  <c r="R253" i="1"/>
  <c r="D254" i="1"/>
  <c r="E254" i="1"/>
  <c r="F254" i="1"/>
  <c r="G254" i="1"/>
  <c r="H254" i="1"/>
  <c r="I254" i="1"/>
  <c r="J254" i="1"/>
  <c r="L254" i="1"/>
  <c r="N254" i="1"/>
  <c r="O254" i="1"/>
  <c r="P254" i="1"/>
  <c r="Q254" i="1"/>
  <c r="R254" i="1"/>
  <c r="D255" i="1"/>
  <c r="E255" i="1"/>
  <c r="F255" i="1"/>
  <c r="G255" i="1"/>
  <c r="H255" i="1"/>
  <c r="I255" i="1"/>
  <c r="J255" i="1"/>
  <c r="L255" i="1"/>
  <c r="N255" i="1"/>
  <c r="O255" i="1"/>
  <c r="P255" i="1"/>
  <c r="Q255" i="1"/>
  <c r="R255" i="1"/>
  <c r="D256" i="1"/>
  <c r="E256" i="1"/>
  <c r="F256" i="1"/>
  <c r="G256" i="1"/>
  <c r="H256" i="1"/>
  <c r="I256" i="1"/>
  <c r="J256" i="1"/>
  <c r="L256" i="1"/>
  <c r="N256" i="1"/>
  <c r="O256" i="1"/>
  <c r="P256" i="1"/>
  <c r="Q256" i="1"/>
  <c r="R256" i="1"/>
  <c r="D257" i="1"/>
  <c r="E257" i="1"/>
  <c r="F257" i="1"/>
  <c r="G257" i="1"/>
  <c r="H257" i="1"/>
  <c r="I257" i="1"/>
  <c r="J257" i="1"/>
  <c r="L257" i="1"/>
  <c r="N257" i="1"/>
  <c r="O257" i="1"/>
  <c r="P257" i="1"/>
  <c r="Q257" i="1"/>
  <c r="R257" i="1"/>
  <c r="D258" i="1"/>
  <c r="E258" i="1"/>
  <c r="F258" i="1"/>
  <c r="G258" i="1"/>
  <c r="H258" i="1"/>
  <c r="I258" i="1"/>
  <c r="J258" i="1"/>
  <c r="L258" i="1"/>
  <c r="N258" i="1"/>
  <c r="O258" i="1"/>
  <c r="P258" i="1"/>
  <c r="Q258" i="1"/>
  <c r="R258" i="1"/>
  <c r="D259" i="1"/>
  <c r="E259" i="1"/>
  <c r="F259" i="1"/>
  <c r="G259" i="1"/>
  <c r="H259" i="1"/>
  <c r="I259" i="1"/>
  <c r="J259" i="1"/>
  <c r="L259" i="1"/>
  <c r="N259" i="1"/>
  <c r="O259" i="1"/>
  <c r="P259" i="1"/>
  <c r="Q259" i="1"/>
  <c r="R259" i="1"/>
  <c r="D260" i="1"/>
  <c r="E260" i="1"/>
  <c r="F260" i="1"/>
  <c r="G260" i="1"/>
  <c r="H260" i="1"/>
  <c r="I260" i="1"/>
  <c r="J260" i="1"/>
  <c r="L260" i="1"/>
  <c r="N260" i="1"/>
  <c r="O260" i="1"/>
  <c r="P260" i="1"/>
  <c r="Q260" i="1"/>
  <c r="R260" i="1"/>
  <c r="D261" i="1"/>
  <c r="E261" i="1"/>
  <c r="F261" i="1"/>
  <c r="G261" i="1"/>
  <c r="H261" i="1"/>
  <c r="I261" i="1"/>
  <c r="J261" i="1"/>
  <c r="L261" i="1"/>
  <c r="N261" i="1"/>
  <c r="O261" i="1"/>
  <c r="P261" i="1"/>
  <c r="Q261" i="1"/>
  <c r="R261" i="1"/>
  <c r="D262" i="1"/>
  <c r="E262" i="1"/>
  <c r="F262" i="1"/>
  <c r="G262" i="1"/>
  <c r="H262" i="1"/>
  <c r="I262" i="1"/>
  <c r="J262" i="1"/>
  <c r="L262" i="1"/>
  <c r="N262" i="1"/>
  <c r="O262" i="1"/>
  <c r="P262" i="1"/>
  <c r="Q262" i="1"/>
  <c r="R262" i="1"/>
  <c r="D263" i="1"/>
  <c r="E263" i="1"/>
  <c r="F263" i="1"/>
  <c r="G263" i="1"/>
  <c r="H263" i="1"/>
  <c r="I263" i="1"/>
  <c r="J263" i="1"/>
  <c r="L263" i="1"/>
  <c r="N263" i="1"/>
  <c r="O263" i="1"/>
  <c r="P263" i="1"/>
  <c r="Q263" i="1"/>
  <c r="R263" i="1"/>
  <c r="D264" i="1"/>
  <c r="E264" i="1"/>
  <c r="F264" i="1"/>
  <c r="G264" i="1"/>
  <c r="H264" i="1"/>
  <c r="I264" i="1"/>
  <c r="J264" i="1"/>
  <c r="L264" i="1"/>
  <c r="N264" i="1"/>
  <c r="O264" i="1"/>
  <c r="P264" i="1"/>
  <c r="Q264" i="1"/>
  <c r="R264" i="1"/>
  <c r="D265" i="1"/>
  <c r="E265" i="1"/>
  <c r="F265" i="1"/>
  <c r="G265" i="1"/>
  <c r="H265" i="1"/>
  <c r="I265" i="1"/>
  <c r="J265" i="1"/>
  <c r="L265" i="1"/>
  <c r="N265" i="1"/>
  <c r="O265" i="1"/>
  <c r="P265" i="1"/>
  <c r="Q265" i="1"/>
  <c r="R265" i="1"/>
  <c r="D266" i="1"/>
  <c r="E266" i="1"/>
  <c r="F266" i="1"/>
  <c r="G266" i="1"/>
  <c r="H266" i="1"/>
  <c r="I266" i="1"/>
  <c r="J266" i="1"/>
  <c r="L266" i="1"/>
  <c r="N266" i="1"/>
  <c r="O266" i="1"/>
  <c r="P266" i="1"/>
  <c r="Q266" i="1"/>
  <c r="R266" i="1"/>
  <c r="D267" i="1"/>
  <c r="E267" i="1"/>
  <c r="F267" i="1"/>
  <c r="G267" i="1"/>
  <c r="H267" i="1"/>
  <c r="I267" i="1"/>
  <c r="J267" i="1"/>
  <c r="L267" i="1"/>
  <c r="N267" i="1"/>
  <c r="O267" i="1"/>
  <c r="P267" i="1"/>
  <c r="Q267" i="1"/>
  <c r="R267" i="1"/>
  <c r="D268" i="1"/>
  <c r="E268" i="1"/>
  <c r="F268" i="1"/>
  <c r="G268" i="1"/>
  <c r="H268" i="1"/>
  <c r="I268" i="1"/>
  <c r="J268" i="1"/>
  <c r="L268" i="1"/>
  <c r="N268" i="1"/>
  <c r="O268" i="1"/>
  <c r="P268" i="1"/>
  <c r="Q268" i="1"/>
  <c r="R268" i="1"/>
  <c r="D269" i="1"/>
  <c r="E269" i="1"/>
  <c r="F269" i="1"/>
  <c r="G269" i="1"/>
  <c r="H269" i="1"/>
  <c r="I269" i="1"/>
  <c r="J269" i="1"/>
  <c r="L269" i="1"/>
  <c r="N269" i="1"/>
  <c r="O269" i="1"/>
  <c r="P269" i="1"/>
  <c r="Q269" i="1"/>
  <c r="R269" i="1"/>
  <c r="D270" i="1"/>
  <c r="E270" i="1"/>
  <c r="F270" i="1"/>
  <c r="G270" i="1"/>
  <c r="H270" i="1"/>
  <c r="I270" i="1"/>
  <c r="J270" i="1"/>
  <c r="L270" i="1"/>
  <c r="N270" i="1"/>
  <c r="O270" i="1"/>
  <c r="P270" i="1"/>
  <c r="Q270" i="1"/>
  <c r="R270" i="1"/>
  <c r="D271" i="1"/>
  <c r="E271" i="1"/>
  <c r="F271" i="1"/>
  <c r="G271" i="1"/>
  <c r="H271" i="1"/>
  <c r="I271" i="1"/>
  <c r="J271" i="1"/>
  <c r="L271" i="1"/>
  <c r="N271" i="1"/>
  <c r="O271" i="1"/>
  <c r="P271" i="1"/>
  <c r="Q271" i="1"/>
  <c r="R271" i="1"/>
  <c r="D272" i="1"/>
  <c r="E272" i="1"/>
  <c r="F272" i="1"/>
  <c r="G272" i="1"/>
  <c r="H272" i="1"/>
  <c r="I272" i="1"/>
  <c r="J272" i="1"/>
  <c r="L272" i="1"/>
  <c r="N272" i="1"/>
  <c r="O272" i="1"/>
  <c r="P272" i="1"/>
  <c r="Q272" i="1"/>
  <c r="R272" i="1"/>
  <c r="D273" i="1"/>
  <c r="E273" i="1"/>
  <c r="F273" i="1"/>
  <c r="G273" i="1"/>
  <c r="H273" i="1"/>
  <c r="I273" i="1"/>
  <c r="J273" i="1"/>
  <c r="L273" i="1"/>
  <c r="N273" i="1"/>
  <c r="O273" i="1"/>
  <c r="P273" i="1"/>
  <c r="Q273" i="1"/>
  <c r="R273" i="1"/>
  <c r="D274" i="1"/>
  <c r="E274" i="1"/>
  <c r="F274" i="1"/>
  <c r="G274" i="1"/>
  <c r="H274" i="1"/>
  <c r="I274" i="1"/>
  <c r="J274" i="1"/>
  <c r="L274" i="1"/>
  <c r="N274" i="1"/>
  <c r="O274" i="1"/>
  <c r="P274" i="1"/>
  <c r="Q274" i="1"/>
  <c r="R274" i="1"/>
  <c r="D275" i="1"/>
  <c r="E275" i="1"/>
  <c r="F275" i="1"/>
  <c r="G275" i="1"/>
  <c r="H275" i="1"/>
  <c r="I275" i="1"/>
  <c r="J275" i="1"/>
  <c r="L275" i="1"/>
  <c r="N275" i="1"/>
  <c r="O275" i="1"/>
  <c r="P275" i="1"/>
  <c r="Q275" i="1"/>
  <c r="R275" i="1"/>
  <c r="D276" i="1"/>
  <c r="E276" i="1"/>
  <c r="F276" i="1"/>
  <c r="G276" i="1"/>
  <c r="H276" i="1"/>
  <c r="I276" i="1"/>
  <c r="J276" i="1"/>
  <c r="L276" i="1"/>
  <c r="N276" i="1"/>
  <c r="O276" i="1"/>
  <c r="P276" i="1"/>
  <c r="Q276" i="1"/>
  <c r="R276" i="1"/>
  <c r="D277" i="1"/>
  <c r="E277" i="1"/>
  <c r="F277" i="1"/>
  <c r="G277" i="1"/>
  <c r="H277" i="1"/>
  <c r="I277" i="1"/>
  <c r="J277" i="1"/>
  <c r="L277" i="1"/>
  <c r="N277" i="1"/>
  <c r="O277" i="1"/>
  <c r="P277" i="1"/>
  <c r="Q277" i="1"/>
  <c r="R277" i="1"/>
  <c r="D278" i="1"/>
  <c r="E278" i="1"/>
  <c r="F278" i="1"/>
  <c r="G278" i="1"/>
  <c r="H278" i="1"/>
  <c r="I278" i="1"/>
  <c r="J278" i="1"/>
  <c r="L278" i="1"/>
  <c r="N278" i="1"/>
  <c r="O278" i="1"/>
  <c r="P278" i="1"/>
  <c r="Q278" i="1"/>
  <c r="R278" i="1"/>
  <c r="D279" i="1"/>
  <c r="E279" i="1"/>
  <c r="F279" i="1"/>
  <c r="G279" i="1"/>
  <c r="H279" i="1"/>
  <c r="I279" i="1"/>
  <c r="J279" i="1"/>
  <c r="L279" i="1"/>
  <c r="N279" i="1"/>
  <c r="O279" i="1"/>
  <c r="P279" i="1"/>
  <c r="Q279" i="1"/>
  <c r="R279" i="1"/>
  <c r="D280" i="1"/>
  <c r="E280" i="1"/>
  <c r="F280" i="1"/>
  <c r="G280" i="1"/>
  <c r="H280" i="1"/>
  <c r="I280" i="1"/>
  <c r="J280" i="1"/>
  <c r="L280" i="1"/>
  <c r="N280" i="1"/>
  <c r="O280" i="1"/>
  <c r="P280" i="1"/>
  <c r="Q280" i="1"/>
  <c r="R280" i="1"/>
  <c r="D281" i="1"/>
  <c r="E281" i="1"/>
  <c r="F281" i="1"/>
  <c r="G281" i="1"/>
  <c r="H281" i="1"/>
  <c r="I281" i="1"/>
  <c r="J281" i="1"/>
  <c r="L281" i="1"/>
  <c r="N281" i="1"/>
  <c r="O281" i="1"/>
  <c r="P281" i="1"/>
  <c r="Q281" i="1"/>
  <c r="R281" i="1"/>
  <c r="D282" i="1"/>
  <c r="E282" i="1"/>
  <c r="F282" i="1"/>
  <c r="G282" i="1"/>
  <c r="H282" i="1"/>
  <c r="I282" i="1"/>
  <c r="J282" i="1"/>
  <c r="L282" i="1"/>
  <c r="N282" i="1"/>
  <c r="O282" i="1"/>
  <c r="P282" i="1"/>
  <c r="Q282" i="1"/>
  <c r="R282" i="1"/>
  <c r="D283" i="1"/>
  <c r="E283" i="1"/>
  <c r="F283" i="1"/>
  <c r="G283" i="1"/>
  <c r="H283" i="1"/>
  <c r="I283" i="1"/>
  <c r="J283" i="1"/>
  <c r="L283" i="1"/>
  <c r="N283" i="1"/>
  <c r="O283" i="1"/>
  <c r="P283" i="1"/>
  <c r="Q283" i="1"/>
  <c r="R283" i="1"/>
  <c r="D284" i="1"/>
  <c r="E284" i="1"/>
  <c r="F284" i="1"/>
  <c r="G284" i="1"/>
  <c r="H284" i="1"/>
  <c r="I284" i="1"/>
  <c r="J284" i="1"/>
  <c r="L284" i="1"/>
  <c r="N284" i="1"/>
  <c r="O284" i="1"/>
  <c r="P284" i="1"/>
  <c r="Q284" i="1"/>
  <c r="R284" i="1"/>
  <c r="D285" i="1"/>
  <c r="E285" i="1"/>
  <c r="F285" i="1"/>
  <c r="G285" i="1"/>
  <c r="H285" i="1"/>
  <c r="I285" i="1"/>
  <c r="J285" i="1"/>
  <c r="L285" i="1"/>
  <c r="N285" i="1"/>
  <c r="O285" i="1"/>
  <c r="P285" i="1"/>
  <c r="Q285" i="1"/>
  <c r="R285" i="1"/>
  <c r="D286" i="1"/>
  <c r="E286" i="1"/>
  <c r="F286" i="1"/>
  <c r="G286" i="1"/>
  <c r="H286" i="1"/>
  <c r="I286" i="1"/>
  <c r="J286" i="1"/>
  <c r="L286" i="1"/>
  <c r="N286" i="1"/>
  <c r="O286" i="1"/>
  <c r="P286" i="1"/>
  <c r="Q286" i="1"/>
  <c r="R286" i="1"/>
  <c r="D287" i="1"/>
  <c r="E287" i="1"/>
  <c r="F287" i="1"/>
  <c r="G287" i="1"/>
  <c r="H287" i="1"/>
  <c r="I287" i="1"/>
  <c r="J287" i="1"/>
  <c r="L287" i="1"/>
  <c r="N287" i="1"/>
  <c r="O287" i="1"/>
  <c r="P287" i="1"/>
  <c r="Q287" i="1"/>
  <c r="R287" i="1"/>
  <c r="D288" i="1"/>
  <c r="E288" i="1"/>
  <c r="F288" i="1"/>
  <c r="G288" i="1"/>
  <c r="H288" i="1"/>
  <c r="I288" i="1"/>
  <c r="J288" i="1"/>
  <c r="L288" i="1"/>
  <c r="N288" i="1"/>
  <c r="O288" i="1"/>
  <c r="P288" i="1"/>
  <c r="Q288" i="1"/>
  <c r="R288" i="1"/>
  <c r="D289" i="1"/>
  <c r="E289" i="1"/>
  <c r="F289" i="1"/>
  <c r="G289" i="1"/>
  <c r="H289" i="1"/>
  <c r="I289" i="1"/>
  <c r="J289" i="1"/>
  <c r="L289" i="1"/>
  <c r="N289" i="1"/>
  <c r="O289" i="1"/>
  <c r="P289" i="1"/>
  <c r="Q289" i="1"/>
  <c r="R289" i="1"/>
  <c r="D290" i="1"/>
  <c r="E290" i="1"/>
  <c r="F290" i="1"/>
  <c r="G290" i="1"/>
  <c r="H290" i="1"/>
  <c r="I290" i="1"/>
  <c r="J290" i="1"/>
  <c r="L290" i="1"/>
  <c r="N290" i="1"/>
  <c r="O290" i="1"/>
  <c r="P290" i="1"/>
  <c r="Q290" i="1"/>
  <c r="R290" i="1"/>
  <c r="D291" i="1"/>
  <c r="E291" i="1"/>
  <c r="F291" i="1"/>
  <c r="G291" i="1"/>
  <c r="H291" i="1"/>
  <c r="I291" i="1"/>
  <c r="J291" i="1"/>
  <c r="L291" i="1"/>
  <c r="N291" i="1"/>
  <c r="O291" i="1"/>
  <c r="P291" i="1"/>
  <c r="Q291" i="1"/>
  <c r="R291" i="1"/>
  <c r="D292" i="1"/>
  <c r="E292" i="1"/>
  <c r="F292" i="1"/>
  <c r="G292" i="1"/>
  <c r="H292" i="1"/>
  <c r="I292" i="1"/>
  <c r="J292" i="1"/>
  <c r="L292" i="1"/>
  <c r="N292" i="1"/>
  <c r="O292" i="1"/>
  <c r="P292" i="1"/>
  <c r="Q292" i="1"/>
  <c r="R292" i="1"/>
  <c r="D293" i="1"/>
  <c r="E293" i="1"/>
  <c r="F293" i="1"/>
  <c r="G293" i="1"/>
  <c r="H293" i="1"/>
  <c r="I293" i="1"/>
  <c r="J293" i="1"/>
  <c r="L293" i="1"/>
  <c r="N293" i="1"/>
  <c r="O293" i="1"/>
  <c r="P293" i="1"/>
  <c r="Q293" i="1"/>
  <c r="R293" i="1"/>
  <c r="D294" i="1"/>
  <c r="E294" i="1"/>
  <c r="F294" i="1"/>
  <c r="G294" i="1"/>
  <c r="H294" i="1"/>
  <c r="I294" i="1"/>
  <c r="J294" i="1"/>
  <c r="L294" i="1"/>
  <c r="N294" i="1"/>
  <c r="O294" i="1"/>
  <c r="P294" i="1"/>
  <c r="Q294" i="1"/>
  <c r="R294" i="1"/>
  <c r="D295" i="1"/>
  <c r="E295" i="1"/>
  <c r="F295" i="1"/>
  <c r="G295" i="1"/>
  <c r="H295" i="1"/>
  <c r="I295" i="1"/>
  <c r="J295" i="1"/>
  <c r="L295" i="1"/>
  <c r="N295" i="1"/>
  <c r="O295" i="1"/>
  <c r="P295" i="1"/>
  <c r="Q295" i="1"/>
  <c r="R295" i="1"/>
  <c r="D296" i="1"/>
  <c r="E296" i="1"/>
  <c r="F296" i="1"/>
  <c r="G296" i="1"/>
  <c r="H296" i="1"/>
  <c r="I296" i="1"/>
  <c r="J296" i="1"/>
  <c r="L296" i="1"/>
  <c r="N296" i="1"/>
  <c r="O296" i="1"/>
  <c r="P296" i="1"/>
  <c r="Q296" i="1"/>
  <c r="R296" i="1"/>
  <c r="D297" i="1"/>
  <c r="E297" i="1"/>
  <c r="F297" i="1"/>
  <c r="G297" i="1"/>
  <c r="H297" i="1"/>
  <c r="I297" i="1"/>
  <c r="J297" i="1"/>
  <c r="L297" i="1"/>
  <c r="N297" i="1"/>
  <c r="O297" i="1"/>
  <c r="P297" i="1"/>
  <c r="Q297" i="1"/>
  <c r="R297" i="1"/>
  <c r="D298" i="1"/>
  <c r="E298" i="1"/>
  <c r="F298" i="1"/>
  <c r="G298" i="1"/>
  <c r="H298" i="1"/>
  <c r="I298" i="1"/>
  <c r="J298" i="1"/>
  <c r="L298" i="1"/>
  <c r="N298" i="1"/>
  <c r="O298" i="1"/>
  <c r="P298" i="1"/>
  <c r="Q298" i="1"/>
  <c r="R298" i="1"/>
  <c r="D299" i="1"/>
  <c r="E299" i="1"/>
  <c r="F299" i="1"/>
  <c r="G299" i="1"/>
  <c r="H299" i="1"/>
  <c r="I299" i="1"/>
  <c r="J299" i="1"/>
  <c r="L299" i="1"/>
  <c r="N299" i="1"/>
  <c r="O299" i="1"/>
  <c r="P299" i="1"/>
  <c r="Q299" i="1"/>
  <c r="R299" i="1"/>
  <c r="D300" i="1"/>
  <c r="E300" i="1"/>
  <c r="F300" i="1"/>
  <c r="G300" i="1"/>
  <c r="H300" i="1"/>
  <c r="I300" i="1"/>
  <c r="J300" i="1"/>
  <c r="L300" i="1"/>
  <c r="N300" i="1"/>
  <c r="O300" i="1"/>
  <c r="P300" i="1"/>
  <c r="Q300" i="1"/>
  <c r="R300" i="1"/>
  <c r="D301" i="1"/>
  <c r="E301" i="1"/>
  <c r="F301" i="1"/>
  <c r="G301" i="1"/>
  <c r="H301" i="1"/>
  <c r="I301" i="1"/>
  <c r="J301" i="1"/>
  <c r="L301" i="1"/>
  <c r="N301" i="1"/>
  <c r="O301" i="1"/>
  <c r="P301" i="1"/>
  <c r="Q301" i="1"/>
  <c r="R301" i="1"/>
  <c r="D302" i="1"/>
  <c r="E302" i="1"/>
  <c r="F302" i="1"/>
  <c r="G302" i="1"/>
  <c r="H302" i="1"/>
  <c r="I302" i="1"/>
  <c r="J302" i="1"/>
  <c r="L302" i="1"/>
  <c r="N302" i="1"/>
  <c r="O302" i="1"/>
  <c r="P302" i="1"/>
  <c r="Q302" i="1"/>
  <c r="R302" i="1"/>
  <c r="D303" i="1"/>
  <c r="E303" i="1"/>
  <c r="F303" i="1"/>
  <c r="G303" i="1"/>
  <c r="H303" i="1"/>
  <c r="I303" i="1"/>
  <c r="J303" i="1"/>
  <c r="L303" i="1"/>
  <c r="N303" i="1"/>
  <c r="O303" i="1"/>
  <c r="P303" i="1"/>
  <c r="Q303" i="1"/>
  <c r="R303" i="1"/>
  <c r="D304" i="1"/>
  <c r="E304" i="1"/>
  <c r="F304" i="1"/>
  <c r="G304" i="1"/>
  <c r="H304" i="1"/>
  <c r="I304" i="1"/>
  <c r="J304" i="1"/>
  <c r="L304" i="1"/>
  <c r="N304" i="1"/>
  <c r="O304" i="1"/>
  <c r="P304" i="1"/>
  <c r="Q304" i="1"/>
  <c r="R304" i="1"/>
  <c r="D305" i="1"/>
  <c r="E305" i="1"/>
  <c r="F305" i="1"/>
  <c r="G305" i="1"/>
  <c r="H305" i="1"/>
  <c r="I305" i="1"/>
  <c r="J305" i="1"/>
  <c r="L305" i="1"/>
  <c r="N305" i="1"/>
  <c r="O305" i="1"/>
  <c r="P305" i="1"/>
  <c r="Q305" i="1"/>
  <c r="R305" i="1"/>
  <c r="D306" i="1"/>
  <c r="E306" i="1"/>
  <c r="F306" i="1"/>
  <c r="G306" i="1"/>
  <c r="H306" i="1"/>
  <c r="I306" i="1"/>
  <c r="J306" i="1"/>
  <c r="L306" i="1"/>
  <c r="N306" i="1"/>
  <c r="O306" i="1"/>
  <c r="P306" i="1"/>
  <c r="Q306" i="1"/>
  <c r="R306" i="1"/>
  <c r="D307" i="1"/>
  <c r="E307" i="1"/>
  <c r="F307" i="1"/>
  <c r="G307" i="1"/>
  <c r="H307" i="1"/>
  <c r="I307" i="1"/>
  <c r="J307" i="1"/>
  <c r="L307" i="1"/>
  <c r="N307" i="1"/>
  <c r="O307" i="1"/>
  <c r="P307" i="1"/>
  <c r="Q307" i="1"/>
  <c r="R307" i="1"/>
  <c r="D308" i="1"/>
  <c r="E308" i="1"/>
  <c r="F308" i="1"/>
  <c r="G308" i="1"/>
  <c r="H308" i="1"/>
  <c r="I308" i="1"/>
  <c r="J308" i="1"/>
  <c r="L308" i="1"/>
  <c r="N308" i="1"/>
  <c r="O308" i="1"/>
  <c r="P308" i="1"/>
  <c r="Q308" i="1"/>
  <c r="R308" i="1"/>
  <c r="D309" i="1"/>
  <c r="E309" i="1"/>
  <c r="F309" i="1"/>
  <c r="G309" i="1"/>
  <c r="H309" i="1"/>
  <c r="I309" i="1"/>
  <c r="J309" i="1"/>
  <c r="L309" i="1"/>
  <c r="N309" i="1"/>
  <c r="O309" i="1"/>
  <c r="P309" i="1"/>
  <c r="Q309" i="1"/>
  <c r="R309" i="1"/>
  <c r="D310" i="1"/>
  <c r="E310" i="1"/>
  <c r="F310" i="1"/>
  <c r="G310" i="1"/>
  <c r="H310" i="1"/>
  <c r="I310" i="1"/>
  <c r="J310" i="1"/>
  <c r="L310" i="1"/>
  <c r="N310" i="1"/>
  <c r="O310" i="1"/>
  <c r="P310" i="1"/>
  <c r="Q310" i="1"/>
  <c r="R310" i="1"/>
  <c r="D311" i="1"/>
  <c r="E311" i="1"/>
  <c r="F311" i="1"/>
  <c r="G311" i="1"/>
  <c r="H311" i="1"/>
  <c r="I311" i="1"/>
  <c r="J311" i="1"/>
  <c r="L311" i="1"/>
  <c r="N311" i="1"/>
  <c r="O311" i="1"/>
  <c r="P311" i="1"/>
  <c r="Q311" i="1"/>
  <c r="R311" i="1"/>
  <c r="D312" i="1"/>
  <c r="E312" i="1"/>
  <c r="F312" i="1"/>
  <c r="G312" i="1"/>
  <c r="H312" i="1"/>
  <c r="I312" i="1"/>
  <c r="J312" i="1"/>
  <c r="L312" i="1"/>
  <c r="N312" i="1"/>
  <c r="O312" i="1"/>
  <c r="P312" i="1"/>
  <c r="Q312" i="1"/>
  <c r="R312" i="1"/>
  <c r="D313" i="1"/>
  <c r="E313" i="1"/>
  <c r="F313" i="1"/>
  <c r="G313" i="1"/>
  <c r="H313" i="1"/>
  <c r="I313" i="1"/>
  <c r="J313" i="1"/>
  <c r="L313" i="1"/>
  <c r="N313" i="1"/>
  <c r="O313" i="1"/>
  <c r="P313" i="1"/>
  <c r="Q313" i="1"/>
  <c r="R313" i="1"/>
  <c r="D314" i="1"/>
  <c r="E314" i="1"/>
  <c r="F314" i="1"/>
  <c r="G314" i="1"/>
  <c r="H314" i="1"/>
  <c r="I314" i="1"/>
  <c r="J314" i="1"/>
  <c r="L314" i="1"/>
  <c r="N314" i="1"/>
  <c r="O314" i="1"/>
  <c r="P314" i="1"/>
  <c r="Q314" i="1"/>
  <c r="R314" i="1"/>
  <c r="D315" i="1"/>
  <c r="E315" i="1"/>
  <c r="F315" i="1"/>
  <c r="G315" i="1"/>
  <c r="H315" i="1"/>
  <c r="I315" i="1"/>
  <c r="J315" i="1"/>
  <c r="L315" i="1"/>
  <c r="N315" i="1"/>
  <c r="O315" i="1"/>
  <c r="P315" i="1"/>
  <c r="Q315" i="1"/>
  <c r="R315" i="1"/>
  <c r="D316" i="1"/>
  <c r="E316" i="1"/>
  <c r="F316" i="1"/>
  <c r="G316" i="1"/>
  <c r="H316" i="1"/>
  <c r="I316" i="1"/>
  <c r="J316" i="1"/>
  <c r="L316" i="1"/>
  <c r="N316" i="1"/>
  <c r="O316" i="1"/>
  <c r="P316" i="1"/>
  <c r="Q316" i="1"/>
  <c r="R316" i="1"/>
  <c r="D317" i="1"/>
  <c r="E317" i="1"/>
  <c r="F317" i="1"/>
  <c r="G317" i="1"/>
  <c r="H317" i="1"/>
  <c r="I317" i="1"/>
  <c r="J317" i="1"/>
  <c r="L317" i="1"/>
  <c r="N317" i="1"/>
  <c r="O317" i="1"/>
  <c r="P317" i="1"/>
  <c r="Q317" i="1"/>
  <c r="R317" i="1"/>
  <c r="D318" i="1"/>
  <c r="E318" i="1"/>
  <c r="F318" i="1"/>
  <c r="G318" i="1"/>
  <c r="H318" i="1"/>
  <c r="I318" i="1"/>
  <c r="J318" i="1"/>
  <c r="L318" i="1"/>
  <c r="N318" i="1"/>
  <c r="O318" i="1"/>
  <c r="P318" i="1"/>
  <c r="Q318" i="1"/>
  <c r="R318" i="1"/>
  <c r="D319" i="1"/>
  <c r="E319" i="1"/>
  <c r="F319" i="1"/>
  <c r="G319" i="1"/>
  <c r="H319" i="1"/>
  <c r="I319" i="1"/>
  <c r="J319" i="1"/>
  <c r="L319" i="1"/>
  <c r="N319" i="1"/>
  <c r="O319" i="1"/>
  <c r="P319" i="1"/>
  <c r="Q319" i="1"/>
  <c r="R319" i="1"/>
  <c r="D320" i="1"/>
  <c r="E320" i="1"/>
  <c r="F320" i="1"/>
  <c r="G320" i="1"/>
  <c r="H320" i="1"/>
  <c r="I320" i="1"/>
  <c r="J320" i="1"/>
  <c r="L320" i="1"/>
  <c r="N320" i="1"/>
  <c r="O320" i="1"/>
  <c r="P320" i="1"/>
  <c r="Q320" i="1"/>
  <c r="R320" i="1"/>
  <c r="D321" i="1"/>
  <c r="E321" i="1"/>
  <c r="F321" i="1"/>
  <c r="G321" i="1"/>
  <c r="H321" i="1"/>
  <c r="I321" i="1"/>
  <c r="J321" i="1"/>
  <c r="L321" i="1"/>
  <c r="N321" i="1"/>
  <c r="O321" i="1"/>
  <c r="P321" i="1"/>
  <c r="Q321" i="1"/>
  <c r="R321" i="1"/>
  <c r="D322" i="1"/>
  <c r="E322" i="1"/>
  <c r="F322" i="1"/>
  <c r="G322" i="1"/>
  <c r="H322" i="1"/>
  <c r="I322" i="1"/>
  <c r="J322" i="1"/>
  <c r="L322" i="1"/>
  <c r="N322" i="1"/>
  <c r="O322" i="1"/>
  <c r="P322" i="1"/>
  <c r="Q322" i="1"/>
  <c r="R322" i="1"/>
  <c r="D323" i="1"/>
  <c r="E323" i="1"/>
  <c r="F323" i="1"/>
  <c r="G323" i="1"/>
  <c r="H323" i="1"/>
  <c r="I323" i="1"/>
  <c r="J323" i="1"/>
  <c r="L323" i="1"/>
  <c r="N323" i="1"/>
  <c r="O323" i="1"/>
  <c r="P323" i="1"/>
  <c r="Q323" i="1"/>
  <c r="R323" i="1"/>
  <c r="D324" i="1"/>
  <c r="E324" i="1"/>
  <c r="F324" i="1"/>
  <c r="G324" i="1"/>
  <c r="H324" i="1"/>
  <c r="I324" i="1"/>
  <c r="J324" i="1"/>
  <c r="L324" i="1"/>
  <c r="N324" i="1"/>
  <c r="O324" i="1"/>
  <c r="P324" i="1"/>
  <c r="Q324" i="1"/>
  <c r="R324" i="1"/>
  <c r="D325" i="1"/>
  <c r="E325" i="1"/>
  <c r="F325" i="1"/>
  <c r="G325" i="1"/>
  <c r="H325" i="1"/>
  <c r="I325" i="1"/>
  <c r="J325" i="1"/>
  <c r="L325" i="1"/>
  <c r="N325" i="1"/>
  <c r="O325" i="1"/>
  <c r="P325" i="1"/>
  <c r="Q325" i="1"/>
  <c r="R325" i="1"/>
  <c r="D326" i="1"/>
  <c r="E326" i="1"/>
  <c r="F326" i="1"/>
  <c r="G326" i="1"/>
  <c r="H326" i="1"/>
  <c r="I326" i="1"/>
  <c r="J326" i="1"/>
  <c r="L326" i="1"/>
  <c r="N326" i="1"/>
  <c r="O326" i="1"/>
  <c r="P326" i="1"/>
  <c r="Q326" i="1"/>
  <c r="R326" i="1"/>
  <c r="D327" i="1"/>
  <c r="E327" i="1"/>
  <c r="F327" i="1"/>
  <c r="G327" i="1"/>
  <c r="H327" i="1"/>
  <c r="I327" i="1"/>
  <c r="J327" i="1"/>
  <c r="L327" i="1"/>
  <c r="N327" i="1"/>
  <c r="O327" i="1"/>
  <c r="P327" i="1"/>
  <c r="Q327" i="1"/>
  <c r="R327" i="1"/>
  <c r="D328" i="1"/>
  <c r="E328" i="1"/>
  <c r="F328" i="1"/>
  <c r="G328" i="1"/>
  <c r="H328" i="1"/>
  <c r="I328" i="1"/>
  <c r="J328" i="1"/>
  <c r="L328" i="1"/>
  <c r="N328" i="1"/>
  <c r="O328" i="1"/>
  <c r="P328" i="1"/>
  <c r="Q328" i="1"/>
  <c r="R328" i="1"/>
  <c r="D329" i="1"/>
  <c r="E329" i="1"/>
  <c r="F329" i="1"/>
  <c r="G329" i="1"/>
  <c r="H329" i="1"/>
  <c r="I329" i="1"/>
  <c r="J329" i="1"/>
  <c r="L329" i="1"/>
  <c r="N329" i="1"/>
  <c r="O329" i="1"/>
  <c r="P329" i="1"/>
  <c r="Q329" i="1"/>
  <c r="R329" i="1"/>
  <c r="D330" i="1"/>
  <c r="E330" i="1"/>
  <c r="F330" i="1"/>
  <c r="G330" i="1"/>
  <c r="H330" i="1"/>
  <c r="I330" i="1"/>
  <c r="J330" i="1"/>
  <c r="L330" i="1"/>
  <c r="N330" i="1"/>
  <c r="O330" i="1"/>
  <c r="P330" i="1"/>
  <c r="Q330" i="1"/>
  <c r="R330" i="1"/>
  <c r="D331" i="1"/>
  <c r="E331" i="1"/>
  <c r="F331" i="1"/>
  <c r="G331" i="1"/>
  <c r="H331" i="1"/>
  <c r="I331" i="1"/>
  <c r="J331" i="1"/>
  <c r="L331" i="1"/>
  <c r="N331" i="1"/>
  <c r="O331" i="1"/>
  <c r="P331" i="1"/>
  <c r="Q331" i="1"/>
  <c r="R331" i="1"/>
  <c r="D332" i="1"/>
  <c r="E332" i="1"/>
  <c r="F332" i="1"/>
  <c r="G332" i="1"/>
  <c r="H332" i="1"/>
  <c r="I332" i="1"/>
  <c r="J332" i="1"/>
  <c r="L332" i="1"/>
  <c r="N332" i="1"/>
  <c r="O332" i="1"/>
  <c r="P332" i="1"/>
  <c r="Q332" i="1"/>
  <c r="R332" i="1"/>
  <c r="D333" i="1"/>
  <c r="E333" i="1"/>
  <c r="F333" i="1"/>
  <c r="G333" i="1"/>
  <c r="H333" i="1"/>
  <c r="I333" i="1"/>
  <c r="J333" i="1"/>
  <c r="L333" i="1"/>
  <c r="N333" i="1"/>
  <c r="O333" i="1"/>
  <c r="P333" i="1"/>
  <c r="Q333" i="1"/>
  <c r="R333" i="1"/>
  <c r="D334" i="1"/>
  <c r="E334" i="1"/>
  <c r="F334" i="1"/>
  <c r="G334" i="1"/>
  <c r="H334" i="1"/>
  <c r="I334" i="1"/>
  <c r="J334" i="1"/>
  <c r="L334" i="1"/>
  <c r="N334" i="1"/>
  <c r="O334" i="1"/>
  <c r="P334" i="1"/>
  <c r="Q334" i="1"/>
  <c r="R334" i="1"/>
  <c r="D335" i="1"/>
  <c r="E335" i="1"/>
  <c r="F335" i="1"/>
  <c r="G335" i="1"/>
  <c r="H335" i="1"/>
  <c r="I335" i="1"/>
  <c r="J335" i="1"/>
  <c r="L335" i="1"/>
  <c r="N335" i="1"/>
  <c r="O335" i="1"/>
  <c r="P335" i="1"/>
  <c r="Q335" i="1"/>
  <c r="R335" i="1"/>
  <c r="D336" i="1"/>
  <c r="E336" i="1"/>
  <c r="F336" i="1"/>
  <c r="G336" i="1"/>
  <c r="H336" i="1"/>
  <c r="I336" i="1"/>
  <c r="J336" i="1"/>
  <c r="L336" i="1"/>
  <c r="N336" i="1"/>
  <c r="O336" i="1"/>
  <c r="P336" i="1"/>
  <c r="Q336" i="1"/>
  <c r="R336" i="1"/>
  <c r="D337" i="1"/>
  <c r="E337" i="1"/>
  <c r="F337" i="1"/>
  <c r="G337" i="1"/>
  <c r="H337" i="1"/>
  <c r="I337" i="1"/>
  <c r="J337" i="1"/>
  <c r="L337" i="1"/>
  <c r="N337" i="1"/>
  <c r="O337" i="1"/>
  <c r="P337" i="1"/>
  <c r="Q337" i="1"/>
  <c r="R337" i="1"/>
  <c r="D338" i="1"/>
  <c r="E338" i="1"/>
  <c r="F338" i="1"/>
  <c r="G338" i="1"/>
  <c r="H338" i="1"/>
  <c r="I338" i="1"/>
  <c r="J338" i="1"/>
  <c r="L338" i="1"/>
  <c r="N338" i="1"/>
  <c r="O338" i="1"/>
  <c r="P338" i="1"/>
  <c r="Q338" i="1"/>
  <c r="R338" i="1"/>
  <c r="D339" i="1"/>
  <c r="E339" i="1"/>
  <c r="F339" i="1"/>
  <c r="G339" i="1"/>
  <c r="H339" i="1"/>
  <c r="I339" i="1"/>
  <c r="J339" i="1"/>
  <c r="L339" i="1"/>
  <c r="N339" i="1"/>
  <c r="O339" i="1"/>
  <c r="P339" i="1"/>
  <c r="Q339" i="1"/>
  <c r="R339" i="1"/>
  <c r="D340" i="1"/>
  <c r="E340" i="1"/>
  <c r="F340" i="1"/>
  <c r="G340" i="1"/>
  <c r="H340" i="1"/>
  <c r="I340" i="1"/>
  <c r="J340" i="1"/>
  <c r="L340" i="1"/>
  <c r="N340" i="1"/>
  <c r="O340" i="1"/>
  <c r="P340" i="1"/>
  <c r="Q340" i="1"/>
  <c r="R340" i="1"/>
  <c r="D341" i="1"/>
  <c r="E341" i="1"/>
  <c r="F341" i="1"/>
  <c r="G341" i="1"/>
  <c r="H341" i="1"/>
  <c r="I341" i="1"/>
  <c r="J341" i="1"/>
  <c r="L341" i="1"/>
  <c r="N341" i="1"/>
  <c r="O341" i="1"/>
  <c r="P341" i="1"/>
  <c r="Q341" i="1"/>
  <c r="R341" i="1"/>
  <c r="D342" i="1"/>
  <c r="E342" i="1"/>
  <c r="F342" i="1"/>
  <c r="G342" i="1"/>
  <c r="H342" i="1"/>
  <c r="I342" i="1"/>
  <c r="J342" i="1"/>
  <c r="L342" i="1"/>
  <c r="N342" i="1"/>
  <c r="O342" i="1"/>
  <c r="P342" i="1"/>
  <c r="Q342" i="1"/>
  <c r="R342" i="1"/>
  <c r="D343" i="1"/>
  <c r="E343" i="1"/>
  <c r="F343" i="1"/>
  <c r="G343" i="1"/>
  <c r="H343" i="1"/>
  <c r="I343" i="1"/>
  <c r="J343" i="1"/>
  <c r="L343" i="1"/>
  <c r="N343" i="1"/>
  <c r="O343" i="1"/>
  <c r="P343" i="1"/>
  <c r="Q343" i="1"/>
  <c r="R343" i="1"/>
  <c r="D344" i="1"/>
  <c r="E344" i="1"/>
  <c r="F344" i="1"/>
  <c r="G344" i="1"/>
  <c r="H344" i="1"/>
  <c r="I344" i="1"/>
  <c r="J344" i="1"/>
  <c r="L344" i="1"/>
  <c r="N344" i="1"/>
  <c r="O344" i="1"/>
  <c r="P344" i="1"/>
  <c r="Q344" i="1"/>
  <c r="R344" i="1"/>
  <c r="D345" i="1"/>
  <c r="E345" i="1"/>
  <c r="F345" i="1"/>
  <c r="G345" i="1"/>
  <c r="H345" i="1"/>
  <c r="I345" i="1"/>
  <c r="J345" i="1"/>
  <c r="L345" i="1"/>
  <c r="N345" i="1"/>
  <c r="O345" i="1"/>
  <c r="P345" i="1"/>
  <c r="Q345" i="1"/>
  <c r="R345" i="1"/>
  <c r="D346" i="1"/>
  <c r="E346" i="1"/>
  <c r="F346" i="1"/>
  <c r="G346" i="1"/>
  <c r="H346" i="1"/>
  <c r="I346" i="1"/>
  <c r="J346" i="1"/>
  <c r="L346" i="1"/>
  <c r="N346" i="1"/>
  <c r="O346" i="1"/>
  <c r="P346" i="1"/>
  <c r="Q346" i="1"/>
  <c r="R346" i="1"/>
  <c r="D347" i="1"/>
  <c r="E347" i="1"/>
  <c r="F347" i="1"/>
  <c r="G347" i="1"/>
  <c r="H347" i="1"/>
  <c r="I347" i="1"/>
  <c r="J347" i="1"/>
  <c r="L347" i="1"/>
  <c r="N347" i="1"/>
  <c r="O347" i="1"/>
  <c r="P347" i="1"/>
  <c r="Q347" i="1"/>
  <c r="R347" i="1"/>
  <c r="D348" i="1"/>
  <c r="E348" i="1"/>
  <c r="F348" i="1"/>
  <c r="G348" i="1"/>
  <c r="H348" i="1"/>
  <c r="I348" i="1"/>
  <c r="J348" i="1"/>
  <c r="L348" i="1"/>
  <c r="N348" i="1"/>
  <c r="O348" i="1"/>
  <c r="P348" i="1"/>
  <c r="Q348" i="1"/>
  <c r="R348" i="1"/>
  <c r="D349" i="1"/>
  <c r="E349" i="1"/>
  <c r="F349" i="1"/>
  <c r="G349" i="1"/>
  <c r="H349" i="1"/>
  <c r="I349" i="1"/>
  <c r="J349" i="1"/>
  <c r="L349" i="1"/>
  <c r="N349" i="1"/>
  <c r="O349" i="1"/>
  <c r="P349" i="1"/>
  <c r="Q349" i="1"/>
  <c r="R349" i="1"/>
  <c r="D350" i="1"/>
  <c r="E350" i="1"/>
  <c r="F350" i="1"/>
  <c r="G350" i="1"/>
  <c r="H350" i="1"/>
  <c r="I350" i="1"/>
  <c r="J350" i="1"/>
  <c r="L350" i="1"/>
  <c r="N350" i="1"/>
  <c r="O350" i="1"/>
  <c r="P350" i="1"/>
  <c r="Q350" i="1"/>
  <c r="R350" i="1"/>
  <c r="D351" i="1"/>
  <c r="E351" i="1"/>
  <c r="F351" i="1"/>
  <c r="G351" i="1"/>
  <c r="H351" i="1"/>
  <c r="I351" i="1"/>
  <c r="J351" i="1"/>
  <c r="L351" i="1"/>
  <c r="N351" i="1"/>
  <c r="O351" i="1"/>
  <c r="P351" i="1"/>
  <c r="Q351" i="1"/>
  <c r="R351" i="1"/>
  <c r="D352" i="1"/>
  <c r="E352" i="1"/>
  <c r="F352" i="1"/>
  <c r="G352" i="1"/>
  <c r="H352" i="1"/>
  <c r="I352" i="1"/>
  <c r="J352" i="1"/>
  <c r="L352" i="1"/>
  <c r="N352" i="1"/>
  <c r="O352" i="1"/>
  <c r="P352" i="1"/>
  <c r="Q352" i="1"/>
  <c r="R352" i="1"/>
  <c r="D353" i="1"/>
  <c r="E353" i="1"/>
  <c r="F353" i="1"/>
  <c r="G353" i="1"/>
  <c r="H353" i="1"/>
  <c r="I353" i="1"/>
  <c r="J353" i="1"/>
  <c r="L353" i="1"/>
  <c r="N353" i="1"/>
  <c r="O353" i="1"/>
  <c r="P353" i="1"/>
  <c r="Q353" i="1"/>
  <c r="R353" i="1"/>
  <c r="D354" i="1"/>
  <c r="E354" i="1"/>
  <c r="F354" i="1"/>
  <c r="G354" i="1"/>
  <c r="H354" i="1"/>
  <c r="I354" i="1"/>
  <c r="J354" i="1"/>
  <c r="L354" i="1"/>
  <c r="N354" i="1"/>
  <c r="O354" i="1"/>
  <c r="P354" i="1"/>
  <c r="Q354" i="1"/>
  <c r="R354" i="1"/>
  <c r="D355" i="1"/>
  <c r="E355" i="1"/>
  <c r="F355" i="1"/>
  <c r="G355" i="1"/>
  <c r="H355" i="1"/>
  <c r="I355" i="1"/>
  <c r="J355" i="1"/>
  <c r="L355" i="1"/>
  <c r="N355" i="1"/>
  <c r="O355" i="1"/>
  <c r="P355" i="1"/>
  <c r="Q355" i="1"/>
  <c r="R355" i="1"/>
  <c r="D356" i="1"/>
  <c r="E356" i="1"/>
  <c r="F356" i="1"/>
  <c r="G356" i="1"/>
  <c r="H356" i="1"/>
  <c r="I356" i="1"/>
  <c r="J356" i="1"/>
  <c r="L356" i="1"/>
  <c r="N356" i="1"/>
  <c r="O356" i="1"/>
  <c r="P356" i="1"/>
  <c r="Q356" i="1"/>
  <c r="R356" i="1"/>
  <c r="D357" i="1"/>
  <c r="E357" i="1"/>
  <c r="F357" i="1"/>
  <c r="G357" i="1"/>
  <c r="H357" i="1"/>
  <c r="I357" i="1"/>
  <c r="J357" i="1"/>
  <c r="L357" i="1"/>
  <c r="N357" i="1"/>
  <c r="O357" i="1"/>
  <c r="P357" i="1"/>
  <c r="Q357" i="1"/>
  <c r="R357" i="1"/>
  <c r="D358" i="1"/>
  <c r="E358" i="1"/>
  <c r="F358" i="1"/>
  <c r="G358" i="1"/>
  <c r="H358" i="1"/>
  <c r="I358" i="1"/>
  <c r="J358" i="1"/>
  <c r="L358" i="1"/>
  <c r="N358" i="1"/>
  <c r="O358" i="1"/>
  <c r="P358" i="1"/>
  <c r="Q358" i="1"/>
  <c r="R358" i="1"/>
  <c r="D359" i="1"/>
  <c r="E359" i="1"/>
  <c r="F359" i="1"/>
  <c r="G359" i="1"/>
  <c r="H359" i="1"/>
  <c r="I359" i="1"/>
  <c r="J359" i="1"/>
  <c r="L359" i="1"/>
  <c r="N359" i="1"/>
  <c r="O359" i="1"/>
  <c r="P359" i="1"/>
  <c r="Q359" i="1"/>
  <c r="R359" i="1"/>
  <c r="D360" i="1"/>
  <c r="E360" i="1"/>
  <c r="F360" i="1"/>
  <c r="G360" i="1"/>
  <c r="H360" i="1"/>
  <c r="I360" i="1"/>
  <c r="J360" i="1"/>
  <c r="L360" i="1"/>
  <c r="N360" i="1"/>
  <c r="O360" i="1"/>
  <c r="P360" i="1"/>
  <c r="Q360" i="1"/>
  <c r="R360" i="1"/>
  <c r="D361" i="1"/>
  <c r="E361" i="1"/>
  <c r="F361" i="1"/>
  <c r="G361" i="1"/>
  <c r="H361" i="1"/>
  <c r="I361" i="1"/>
  <c r="J361" i="1"/>
  <c r="L361" i="1"/>
  <c r="N361" i="1"/>
  <c r="O361" i="1"/>
  <c r="P361" i="1"/>
  <c r="Q361" i="1"/>
  <c r="R361" i="1"/>
  <c r="D362" i="1"/>
  <c r="E362" i="1"/>
  <c r="F362" i="1"/>
  <c r="G362" i="1"/>
  <c r="H362" i="1"/>
  <c r="I362" i="1"/>
  <c r="J362" i="1"/>
  <c r="L362" i="1"/>
  <c r="N362" i="1"/>
  <c r="O362" i="1"/>
  <c r="P362" i="1"/>
  <c r="Q362" i="1"/>
  <c r="R362" i="1"/>
  <c r="D363" i="1"/>
  <c r="E363" i="1"/>
  <c r="F363" i="1"/>
  <c r="G363" i="1"/>
  <c r="H363" i="1"/>
  <c r="I363" i="1"/>
  <c r="J363" i="1"/>
  <c r="L363" i="1"/>
  <c r="N363" i="1"/>
  <c r="O363" i="1"/>
  <c r="P363" i="1"/>
  <c r="Q363" i="1"/>
  <c r="R363" i="1"/>
  <c r="D364" i="1"/>
  <c r="E364" i="1"/>
  <c r="F364" i="1"/>
  <c r="G364" i="1"/>
  <c r="H364" i="1"/>
  <c r="I364" i="1"/>
  <c r="J364" i="1"/>
  <c r="L364" i="1"/>
  <c r="N364" i="1"/>
  <c r="O364" i="1"/>
  <c r="P364" i="1"/>
  <c r="Q364" i="1"/>
  <c r="R364" i="1"/>
  <c r="D365" i="1"/>
  <c r="E365" i="1"/>
  <c r="F365" i="1"/>
  <c r="G365" i="1"/>
  <c r="H365" i="1"/>
  <c r="I365" i="1"/>
  <c r="J365" i="1"/>
  <c r="L365" i="1"/>
  <c r="N365" i="1"/>
  <c r="O365" i="1"/>
  <c r="P365" i="1"/>
  <c r="Q365" i="1"/>
  <c r="R365" i="1"/>
  <c r="D366" i="1"/>
  <c r="E366" i="1"/>
  <c r="F366" i="1"/>
  <c r="G366" i="1"/>
  <c r="H366" i="1"/>
  <c r="I366" i="1"/>
  <c r="J366" i="1"/>
  <c r="L366" i="1"/>
  <c r="N366" i="1"/>
  <c r="O366" i="1"/>
  <c r="P366" i="1"/>
  <c r="Q366" i="1"/>
  <c r="R366" i="1"/>
  <c r="D367" i="1"/>
  <c r="E367" i="1"/>
  <c r="F367" i="1"/>
  <c r="G367" i="1"/>
  <c r="H367" i="1"/>
  <c r="I367" i="1"/>
  <c r="J367" i="1"/>
  <c r="L367" i="1"/>
  <c r="N367" i="1"/>
  <c r="O367" i="1"/>
  <c r="P367" i="1"/>
  <c r="Q367" i="1"/>
  <c r="R367" i="1"/>
  <c r="D368" i="1"/>
  <c r="E368" i="1"/>
  <c r="F368" i="1"/>
  <c r="G368" i="1"/>
  <c r="H368" i="1"/>
  <c r="I368" i="1"/>
  <c r="J368" i="1"/>
  <c r="L368" i="1"/>
  <c r="N368" i="1"/>
  <c r="O368" i="1"/>
  <c r="P368" i="1"/>
  <c r="Q368" i="1"/>
  <c r="R368" i="1"/>
  <c r="D369" i="1"/>
  <c r="E369" i="1"/>
  <c r="F369" i="1"/>
  <c r="G369" i="1"/>
  <c r="H369" i="1"/>
  <c r="I369" i="1"/>
  <c r="J369" i="1"/>
  <c r="L369" i="1"/>
  <c r="N369" i="1"/>
  <c r="O369" i="1"/>
  <c r="P369" i="1"/>
  <c r="Q369" i="1"/>
  <c r="R369" i="1"/>
  <c r="D370" i="1"/>
  <c r="E370" i="1"/>
  <c r="F370" i="1"/>
  <c r="G370" i="1"/>
  <c r="H370" i="1"/>
  <c r="I370" i="1"/>
  <c r="J370" i="1"/>
  <c r="L370" i="1"/>
  <c r="N370" i="1"/>
  <c r="O370" i="1"/>
  <c r="P370" i="1"/>
  <c r="Q370" i="1"/>
  <c r="R370" i="1"/>
  <c r="D371" i="1"/>
  <c r="E371" i="1"/>
  <c r="F371" i="1"/>
  <c r="G371" i="1"/>
  <c r="H371" i="1"/>
  <c r="I371" i="1"/>
  <c r="J371" i="1"/>
  <c r="L371" i="1"/>
  <c r="N371" i="1"/>
  <c r="O371" i="1"/>
  <c r="P371" i="1"/>
  <c r="Q371" i="1"/>
  <c r="R371" i="1"/>
  <c r="D372" i="1"/>
  <c r="E372" i="1"/>
  <c r="F372" i="1"/>
  <c r="G372" i="1"/>
  <c r="H372" i="1"/>
  <c r="I372" i="1"/>
  <c r="J372" i="1"/>
  <c r="L372" i="1"/>
  <c r="N372" i="1"/>
  <c r="O372" i="1"/>
  <c r="P372" i="1"/>
  <c r="Q372" i="1"/>
  <c r="R372" i="1"/>
  <c r="D373" i="1"/>
  <c r="E373" i="1"/>
  <c r="F373" i="1"/>
  <c r="G373" i="1"/>
  <c r="H373" i="1"/>
  <c r="I373" i="1"/>
  <c r="J373" i="1"/>
  <c r="L373" i="1"/>
  <c r="N373" i="1"/>
  <c r="O373" i="1"/>
  <c r="P373" i="1"/>
  <c r="Q373" i="1"/>
  <c r="R373" i="1"/>
  <c r="D374" i="1"/>
  <c r="E374" i="1"/>
  <c r="F374" i="1"/>
  <c r="G374" i="1"/>
  <c r="H374" i="1"/>
  <c r="I374" i="1"/>
  <c r="J374" i="1"/>
  <c r="L374" i="1"/>
  <c r="N374" i="1"/>
  <c r="O374" i="1"/>
  <c r="P374" i="1"/>
  <c r="Q374" i="1"/>
  <c r="R374" i="1"/>
  <c r="D375" i="1"/>
  <c r="E375" i="1"/>
  <c r="F375" i="1"/>
  <c r="G375" i="1"/>
  <c r="H375" i="1"/>
  <c r="I375" i="1"/>
  <c r="J375" i="1"/>
  <c r="L375" i="1"/>
  <c r="N375" i="1"/>
  <c r="O375" i="1"/>
  <c r="P375" i="1"/>
  <c r="Q375" i="1"/>
  <c r="R375" i="1"/>
  <c r="D376" i="1"/>
  <c r="E376" i="1"/>
  <c r="F376" i="1"/>
  <c r="G376" i="1"/>
  <c r="H376" i="1"/>
  <c r="I376" i="1"/>
  <c r="J376" i="1"/>
  <c r="L376" i="1"/>
  <c r="N376" i="1"/>
  <c r="O376" i="1"/>
  <c r="P376" i="1"/>
  <c r="Q376" i="1"/>
  <c r="R376" i="1"/>
  <c r="D377" i="1"/>
  <c r="E377" i="1"/>
  <c r="F377" i="1"/>
  <c r="G377" i="1"/>
  <c r="H377" i="1"/>
  <c r="I377" i="1"/>
  <c r="J377" i="1"/>
  <c r="L377" i="1"/>
  <c r="N377" i="1"/>
  <c r="O377" i="1"/>
  <c r="P377" i="1"/>
  <c r="Q377" i="1"/>
  <c r="R377" i="1"/>
  <c r="D378" i="1"/>
  <c r="E378" i="1"/>
  <c r="F378" i="1"/>
  <c r="G378" i="1"/>
  <c r="H378" i="1"/>
  <c r="I378" i="1"/>
  <c r="J378" i="1"/>
  <c r="L378" i="1"/>
  <c r="N378" i="1"/>
  <c r="O378" i="1"/>
  <c r="P378" i="1"/>
  <c r="Q378" i="1"/>
  <c r="R378" i="1"/>
  <c r="D379" i="1"/>
  <c r="E379" i="1"/>
  <c r="F379" i="1"/>
  <c r="G379" i="1"/>
  <c r="H379" i="1"/>
  <c r="I379" i="1"/>
  <c r="J379" i="1"/>
  <c r="L379" i="1"/>
  <c r="N379" i="1"/>
  <c r="O379" i="1"/>
  <c r="P379" i="1"/>
  <c r="Q379" i="1"/>
  <c r="R379" i="1"/>
  <c r="D380" i="1"/>
  <c r="E380" i="1"/>
  <c r="F380" i="1"/>
  <c r="G380" i="1"/>
  <c r="H380" i="1"/>
  <c r="I380" i="1"/>
  <c r="J380" i="1"/>
  <c r="L380" i="1"/>
  <c r="N380" i="1"/>
  <c r="O380" i="1"/>
  <c r="P380" i="1"/>
  <c r="Q380" i="1"/>
  <c r="R380" i="1"/>
  <c r="D381" i="1"/>
  <c r="E381" i="1"/>
  <c r="F381" i="1"/>
  <c r="G381" i="1"/>
  <c r="H381" i="1"/>
  <c r="I381" i="1"/>
  <c r="J381" i="1"/>
  <c r="L381" i="1"/>
  <c r="N381" i="1"/>
  <c r="O381" i="1"/>
  <c r="P381" i="1"/>
  <c r="Q381" i="1"/>
  <c r="R381" i="1"/>
  <c r="D382" i="1"/>
  <c r="E382" i="1"/>
  <c r="F382" i="1"/>
  <c r="G382" i="1"/>
  <c r="H382" i="1"/>
  <c r="I382" i="1"/>
  <c r="J382" i="1"/>
  <c r="L382" i="1"/>
  <c r="N382" i="1"/>
  <c r="O382" i="1"/>
  <c r="P382" i="1"/>
  <c r="Q382" i="1"/>
  <c r="R382" i="1"/>
  <c r="D383" i="1"/>
  <c r="E383" i="1"/>
  <c r="F383" i="1"/>
  <c r="G383" i="1"/>
  <c r="H383" i="1"/>
  <c r="I383" i="1"/>
  <c r="J383" i="1"/>
  <c r="L383" i="1"/>
  <c r="N383" i="1"/>
  <c r="O383" i="1"/>
  <c r="P383" i="1"/>
  <c r="Q383" i="1"/>
  <c r="R383" i="1"/>
  <c r="D384" i="1"/>
  <c r="E384" i="1"/>
  <c r="F384" i="1"/>
  <c r="G384" i="1"/>
  <c r="H384" i="1"/>
  <c r="I384" i="1"/>
  <c r="J384" i="1"/>
  <c r="L384" i="1"/>
  <c r="N384" i="1"/>
  <c r="O384" i="1"/>
  <c r="P384" i="1"/>
  <c r="Q384" i="1"/>
  <c r="R384" i="1"/>
  <c r="D385" i="1"/>
  <c r="E385" i="1"/>
  <c r="F385" i="1"/>
  <c r="G385" i="1"/>
  <c r="H385" i="1"/>
  <c r="I385" i="1"/>
  <c r="J385" i="1"/>
  <c r="L385" i="1"/>
  <c r="N385" i="1"/>
  <c r="O385" i="1"/>
  <c r="P385" i="1"/>
  <c r="Q385" i="1"/>
  <c r="R385" i="1"/>
  <c r="D386" i="1"/>
  <c r="E386" i="1"/>
  <c r="F386" i="1"/>
  <c r="G386" i="1"/>
  <c r="H386" i="1"/>
  <c r="I386" i="1"/>
  <c r="J386" i="1"/>
  <c r="L386" i="1"/>
  <c r="N386" i="1"/>
  <c r="O386" i="1"/>
  <c r="P386" i="1"/>
  <c r="Q386" i="1"/>
  <c r="R386" i="1"/>
  <c r="D387" i="1"/>
  <c r="E387" i="1"/>
  <c r="F387" i="1"/>
  <c r="G387" i="1"/>
  <c r="H387" i="1"/>
  <c r="I387" i="1"/>
  <c r="J387" i="1"/>
  <c r="L387" i="1"/>
  <c r="N387" i="1"/>
  <c r="O387" i="1"/>
  <c r="P387" i="1"/>
  <c r="Q387" i="1"/>
  <c r="R387" i="1"/>
  <c r="D388" i="1"/>
  <c r="E388" i="1"/>
  <c r="F388" i="1"/>
  <c r="G388" i="1"/>
  <c r="H388" i="1"/>
  <c r="I388" i="1"/>
  <c r="J388" i="1"/>
  <c r="L388" i="1"/>
  <c r="N388" i="1"/>
  <c r="O388" i="1"/>
  <c r="P388" i="1"/>
  <c r="Q388" i="1"/>
  <c r="R388" i="1"/>
  <c r="D389" i="1"/>
  <c r="E389" i="1"/>
  <c r="F389" i="1"/>
  <c r="G389" i="1"/>
  <c r="H389" i="1"/>
  <c r="I389" i="1"/>
  <c r="J389" i="1"/>
  <c r="L389" i="1"/>
  <c r="N389" i="1"/>
  <c r="O389" i="1"/>
  <c r="P389" i="1"/>
  <c r="Q389" i="1"/>
  <c r="R389" i="1"/>
  <c r="D390" i="1"/>
  <c r="E390" i="1"/>
  <c r="F390" i="1"/>
  <c r="G390" i="1"/>
  <c r="H390" i="1"/>
  <c r="I390" i="1"/>
  <c r="J390" i="1"/>
  <c r="L390" i="1"/>
  <c r="N390" i="1"/>
  <c r="O390" i="1"/>
  <c r="P390" i="1"/>
  <c r="Q390" i="1"/>
  <c r="R390" i="1"/>
  <c r="D391" i="1"/>
  <c r="E391" i="1"/>
  <c r="F391" i="1"/>
  <c r="G391" i="1"/>
  <c r="H391" i="1"/>
  <c r="I391" i="1"/>
  <c r="J391" i="1"/>
  <c r="L391" i="1"/>
  <c r="N391" i="1"/>
  <c r="O391" i="1"/>
  <c r="P391" i="1"/>
  <c r="Q391" i="1"/>
  <c r="R391" i="1"/>
  <c r="D392" i="1"/>
  <c r="E392" i="1"/>
  <c r="F392" i="1"/>
  <c r="G392" i="1"/>
  <c r="H392" i="1"/>
  <c r="I392" i="1"/>
  <c r="J392" i="1"/>
  <c r="L392" i="1"/>
  <c r="N392" i="1"/>
  <c r="O392" i="1"/>
  <c r="P392" i="1"/>
  <c r="Q392" i="1"/>
  <c r="R392" i="1"/>
  <c r="D393" i="1"/>
  <c r="E393" i="1"/>
  <c r="F393" i="1"/>
  <c r="G393" i="1"/>
  <c r="H393" i="1"/>
  <c r="I393" i="1"/>
  <c r="J393" i="1"/>
  <c r="L393" i="1"/>
  <c r="N393" i="1"/>
  <c r="O393" i="1"/>
  <c r="P393" i="1"/>
  <c r="Q393" i="1"/>
  <c r="R393" i="1"/>
  <c r="D394" i="1"/>
  <c r="E394" i="1"/>
  <c r="F394" i="1"/>
  <c r="G394" i="1"/>
  <c r="H394" i="1"/>
  <c r="I394" i="1"/>
  <c r="J394" i="1"/>
  <c r="L394" i="1"/>
  <c r="N394" i="1"/>
  <c r="O394" i="1"/>
  <c r="P394" i="1"/>
  <c r="Q394" i="1"/>
  <c r="R394" i="1"/>
  <c r="D395" i="1"/>
  <c r="E395" i="1"/>
  <c r="F395" i="1"/>
  <c r="G395" i="1"/>
  <c r="H395" i="1"/>
  <c r="I395" i="1"/>
  <c r="J395" i="1"/>
  <c r="L395" i="1"/>
  <c r="N395" i="1"/>
  <c r="O395" i="1"/>
  <c r="P395" i="1"/>
  <c r="Q395" i="1"/>
  <c r="R395" i="1"/>
  <c r="D396" i="1"/>
  <c r="E396" i="1"/>
  <c r="F396" i="1"/>
  <c r="G396" i="1"/>
  <c r="H396" i="1"/>
  <c r="I396" i="1"/>
  <c r="J396" i="1"/>
  <c r="L396" i="1"/>
  <c r="N396" i="1"/>
  <c r="O396" i="1"/>
  <c r="P396" i="1"/>
  <c r="Q396" i="1"/>
  <c r="R396" i="1"/>
  <c r="D397" i="1"/>
  <c r="E397" i="1"/>
  <c r="F397" i="1"/>
  <c r="G397" i="1"/>
  <c r="H397" i="1"/>
  <c r="I397" i="1"/>
  <c r="J397" i="1"/>
  <c r="L397" i="1"/>
  <c r="N397" i="1"/>
  <c r="O397" i="1"/>
  <c r="P397" i="1"/>
  <c r="Q397" i="1"/>
  <c r="R397" i="1"/>
  <c r="D398" i="1"/>
  <c r="E398" i="1"/>
  <c r="F398" i="1"/>
  <c r="G398" i="1"/>
  <c r="H398" i="1"/>
  <c r="I398" i="1"/>
  <c r="J398" i="1"/>
  <c r="L398" i="1"/>
  <c r="N398" i="1"/>
  <c r="O398" i="1"/>
  <c r="P398" i="1"/>
  <c r="Q398" i="1"/>
  <c r="R398" i="1"/>
  <c r="D399" i="1"/>
  <c r="E399" i="1"/>
  <c r="F399" i="1"/>
  <c r="G399" i="1"/>
  <c r="H399" i="1"/>
  <c r="I399" i="1"/>
  <c r="J399" i="1"/>
  <c r="L399" i="1"/>
  <c r="N399" i="1"/>
  <c r="O399" i="1"/>
  <c r="P399" i="1"/>
  <c r="Q399" i="1"/>
  <c r="R399" i="1"/>
  <c r="D400" i="1"/>
  <c r="E400" i="1"/>
  <c r="F400" i="1"/>
  <c r="G400" i="1"/>
  <c r="H400" i="1"/>
  <c r="I400" i="1"/>
  <c r="J400" i="1"/>
  <c r="L400" i="1"/>
  <c r="N400" i="1"/>
  <c r="O400" i="1"/>
  <c r="P400" i="1"/>
  <c r="Q400" i="1"/>
  <c r="R400" i="1"/>
  <c r="D401" i="1"/>
  <c r="E401" i="1"/>
  <c r="F401" i="1"/>
  <c r="G401" i="1"/>
  <c r="H401" i="1"/>
  <c r="I401" i="1"/>
  <c r="J401" i="1"/>
  <c r="L401" i="1"/>
  <c r="N401" i="1"/>
  <c r="O401" i="1"/>
  <c r="P401" i="1"/>
  <c r="Q401" i="1"/>
  <c r="R401" i="1"/>
  <c r="D402" i="1"/>
  <c r="E402" i="1"/>
  <c r="F402" i="1"/>
  <c r="G402" i="1"/>
  <c r="H402" i="1"/>
  <c r="I402" i="1"/>
  <c r="J402" i="1"/>
  <c r="L402" i="1"/>
  <c r="N402" i="1"/>
  <c r="O402" i="1"/>
  <c r="P402" i="1"/>
  <c r="Q402" i="1"/>
  <c r="R402" i="1"/>
  <c r="D403" i="1"/>
  <c r="E403" i="1"/>
  <c r="F403" i="1"/>
  <c r="G403" i="1"/>
  <c r="H403" i="1"/>
  <c r="I403" i="1"/>
  <c r="J403" i="1"/>
  <c r="L403" i="1"/>
  <c r="N403" i="1"/>
  <c r="O403" i="1"/>
  <c r="P403" i="1"/>
  <c r="Q403" i="1"/>
  <c r="R403" i="1"/>
  <c r="D404" i="1"/>
  <c r="E404" i="1"/>
  <c r="F404" i="1"/>
  <c r="G404" i="1"/>
  <c r="H404" i="1"/>
  <c r="I404" i="1"/>
  <c r="J404" i="1"/>
  <c r="L404" i="1"/>
  <c r="N404" i="1"/>
  <c r="O404" i="1"/>
  <c r="P404" i="1"/>
  <c r="Q404" i="1"/>
  <c r="R404" i="1"/>
  <c r="D405" i="1"/>
  <c r="E405" i="1"/>
  <c r="F405" i="1"/>
  <c r="G405" i="1"/>
  <c r="H405" i="1"/>
  <c r="I405" i="1"/>
  <c r="J405" i="1"/>
  <c r="L405" i="1"/>
  <c r="N405" i="1"/>
  <c r="O405" i="1"/>
  <c r="P405" i="1"/>
  <c r="Q405" i="1"/>
  <c r="R405" i="1"/>
  <c r="D406" i="1"/>
  <c r="E406" i="1"/>
  <c r="F406" i="1"/>
  <c r="G406" i="1"/>
  <c r="H406" i="1"/>
  <c r="I406" i="1"/>
  <c r="J406" i="1"/>
  <c r="L406" i="1"/>
  <c r="N406" i="1"/>
  <c r="O406" i="1"/>
  <c r="P406" i="1"/>
  <c r="Q406" i="1"/>
  <c r="R406" i="1"/>
  <c r="D407" i="1"/>
  <c r="E407" i="1"/>
  <c r="F407" i="1"/>
  <c r="G407" i="1"/>
  <c r="H407" i="1"/>
  <c r="I407" i="1"/>
  <c r="J407" i="1"/>
  <c r="L407" i="1"/>
  <c r="N407" i="1"/>
  <c r="O407" i="1"/>
  <c r="P407" i="1"/>
  <c r="Q407" i="1"/>
  <c r="R407" i="1"/>
  <c r="D408" i="1"/>
  <c r="E408" i="1"/>
  <c r="F408" i="1"/>
  <c r="G408" i="1"/>
  <c r="H408" i="1"/>
  <c r="I408" i="1"/>
  <c r="J408" i="1"/>
  <c r="L408" i="1"/>
  <c r="N408" i="1"/>
  <c r="O408" i="1"/>
  <c r="P408" i="1"/>
  <c r="Q408" i="1"/>
  <c r="R408" i="1"/>
  <c r="D409" i="1"/>
  <c r="E409" i="1"/>
  <c r="F409" i="1"/>
  <c r="G409" i="1"/>
  <c r="H409" i="1"/>
  <c r="I409" i="1"/>
  <c r="J409" i="1"/>
  <c r="L409" i="1"/>
  <c r="N409" i="1"/>
  <c r="O409" i="1"/>
  <c r="P409" i="1"/>
  <c r="Q409" i="1"/>
  <c r="R409" i="1"/>
  <c r="D410" i="1"/>
  <c r="E410" i="1"/>
  <c r="F410" i="1"/>
  <c r="G410" i="1"/>
  <c r="H410" i="1"/>
  <c r="I410" i="1"/>
  <c r="J410" i="1"/>
  <c r="L410" i="1"/>
  <c r="N410" i="1"/>
  <c r="O410" i="1"/>
  <c r="P410" i="1"/>
  <c r="Q410" i="1"/>
  <c r="R410" i="1"/>
  <c r="D411" i="1"/>
  <c r="E411" i="1"/>
  <c r="F411" i="1"/>
  <c r="G411" i="1"/>
  <c r="H411" i="1"/>
  <c r="I411" i="1"/>
  <c r="J411" i="1"/>
  <c r="L411" i="1"/>
  <c r="N411" i="1"/>
  <c r="O411" i="1"/>
  <c r="P411" i="1"/>
  <c r="Q411" i="1"/>
  <c r="R411" i="1"/>
  <c r="D412" i="1"/>
  <c r="E412" i="1"/>
  <c r="F412" i="1"/>
  <c r="G412" i="1"/>
  <c r="H412" i="1"/>
  <c r="I412" i="1"/>
  <c r="J412" i="1"/>
  <c r="L412" i="1"/>
  <c r="N412" i="1"/>
  <c r="O412" i="1"/>
  <c r="P412" i="1"/>
  <c r="Q412" i="1"/>
  <c r="R412" i="1"/>
  <c r="D413" i="1"/>
  <c r="E413" i="1"/>
  <c r="F413" i="1"/>
  <c r="G413" i="1"/>
  <c r="H413" i="1"/>
  <c r="I413" i="1"/>
  <c r="J413" i="1"/>
  <c r="L413" i="1"/>
  <c r="N413" i="1"/>
  <c r="O413" i="1"/>
  <c r="P413" i="1"/>
  <c r="Q413" i="1"/>
  <c r="R413" i="1"/>
  <c r="D414" i="1"/>
  <c r="E414" i="1"/>
  <c r="F414" i="1"/>
  <c r="G414" i="1"/>
  <c r="H414" i="1"/>
  <c r="I414" i="1"/>
  <c r="J414" i="1"/>
  <c r="L414" i="1"/>
  <c r="N414" i="1"/>
  <c r="O414" i="1"/>
  <c r="P414" i="1"/>
  <c r="Q414" i="1"/>
  <c r="R414" i="1"/>
  <c r="D415" i="1"/>
  <c r="E415" i="1"/>
  <c r="F415" i="1"/>
  <c r="G415" i="1"/>
  <c r="H415" i="1"/>
  <c r="I415" i="1"/>
  <c r="J415" i="1"/>
  <c r="L415" i="1"/>
  <c r="N415" i="1"/>
  <c r="O415" i="1"/>
  <c r="P415" i="1"/>
  <c r="Q415" i="1"/>
  <c r="R415" i="1"/>
  <c r="D416" i="1"/>
  <c r="E416" i="1"/>
  <c r="F416" i="1"/>
  <c r="G416" i="1"/>
  <c r="H416" i="1"/>
  <c r="I416" i="1"/>
  <c r="J416" i="1"/>
  <c r="L416" i="1"/>
  <c r="N416" i="1"/>
  <c r="O416" i="1"/>
  <c r="P416" i="1"/>
  <c r="Q416" i="1"/>
  <c r="R416" i="1"/>
  <c r="D417" i="1"/>
  <c r="E417" i="1"/>
  <c r="F417" i="1"/>
  <c r="G417" i="1"/>
  <c r="H417" i="1"/>
  <c r="I417" i="1"/>
  <c r="J417" i="1"/>
  <c r="L417" i="1"/>
  <c r="N417" i="1"/>
  <c r="O417" i="1"/>
  <c r="P417" i="1"/>
  <c r="Q417" i="1"/>
  <c r="R417" i="1"/>
  <c r="D418" i="1"/>
  <c r="E418" i="1"/>
  <c r="F418" i="1"/>
  <c r="G418" i="1"/>
  <c r="H418" i="1"/>
  <c r="I418" i="1"/>
  <c r="J418" i="1"/>
  <c r="L418" i="1"/>
  <c r="N418" i="1"/>
  <c r="O418" i="1"/>
  <c r="P418" i="1"/>
  <c r="Q418" i="1"/>
  <c r="R418" i="1"/>
  <c r="D419" i="1"/>
  <c r="E419" i="1"/>
  <c r="F419" i="1"/>
  <c r="G419" i="1"/>
  <c r="H419" i="1"/>
  <c r="I419" i="1"/>
  <c r="J419" i="1"/>
  <c r="L419" i="1"/>
  <c r="N419" i="1"/>
  <c r="O419" i="1"/>
  <c r="P419" i="1"/>
  <c r="Q419" i="1"/>
  <c r="R419" i="1"/>
  <c r="D420" i="1"/>
  <c r="E420" i="1"/>
  <c r="F420" i="1"/>
  <c r="G420" i="1"/>
  <c r="H420" i="1"/>
  <c r="I420" i="1"/>
  <c r="J420" i="1"/>
  <c r="L420" i="1"/>
  <c r="N420" i="1"/>
  <c r="O420" i="1"/>
  <c r="P420" i="1"/>
  <c r="Q420" i="1"/>
  <c r="R420" i="1"/>
  <c r="D421" i="1"/>
  <c r="E421" i="1"/>
  <c r="F421" i="1"/>
  <c r="G421" i="1"/>
  <c r="H421" i="1"/>
  <c r="I421" i="1"/>
  <c r="J421" i="1"/>
  <c r="L421" i="1"/>
  <c r="N421" i="1"/>
  <c r="O421" i="1"/>
  <c r="P421" i="1"/>
  <c r="Q421" i="1"/>
  <c r="R421" i="1"/>
  <c r="D422" i="1"/>
  <c r="E422" i="1"/>
  <c r="F422" i="1"/>
  <c r="G422" i="1"/>
  <c r="H422" i="1"/>
  <c r="I422" i="1"/>
  <c r="J422" i="1"/>
  <c r="L422" i="1"/>
  <c r="N422" i="1"/>
  <c r="O422" i="1"/>
  <c r="P422" i="1"/>
  <c r="Q422" i="1"/>
  <c r="R422" i="1"/>
  <c r="D423" i="1"/>
  <c r="E423" i="1"/>
  <c r="F423" i="1"/>
  <c r="G423" i="1"/>
  <c r="H423" i="1"/>
  <c r="I423" i="1"/>
  <c r="J423" i="1"/>
  <c r="L423" i="1"/>
  <c r="N423" i="1"/>
  <c r="O423" i="1"/>
  <c r="P423" i="1"/>
  <c r="Q423" i="1"/>
  <c r="R423" i="1"/>
  <c r="D424" i="1"/>
  <c r="E424" i="1"/>
  <c r="F424" i="1"/>
  <c r="G424" i="1"/>
  <c r="H424" i="1"/>
  <c r="I424" i="1"/>
  <c r="J424" i="1"/>
  <c r="L424" i="1"/>
  <c r="N424" i="1"/>
  <c r="O424" i="1"/>
  <c r="P424" i="1"/>
  <c r="Q424" i="1"/>
  <c r="R424" i="1"/>
  <c r="D425" i="1"/>
  <c r="E425" i="1"/>
  <c r="F425" i="1"/>
  <c r="G425" i="1"/>
  <c r="H425" i="1"/>
  <c r="I425" i="1"/>
  <c r="J425" i="1"/>
  <c r="L425" i="1"/>
  <c r="N425" i="1"/>
  <c r="O425" i="1"/>
  <c r="P425" i="1"/>
  <c r="Q425" i="1"/>
  <c r="R425" i="1"/>
  <c r="D426" i="1"/>
  <c r="E426" i="1"/>
  <c r="F426" i="1"/>
  <c r="G426" i="1"/>
  <c r="H426" i="1"/>
  <c r="I426" i="1"/>
  <c r="J426" i="1"/>
  <c r="L426" i="1"/>
  <c r="N426" i="1"/>
  <c r="O426" i="1"/>
  <c r="P426" i="1"/>
  <c r="Q426" i="1"/>
  <c r="R426" i="1"/>
  <c r="D427" i="1"/>
  <c r="E427" i="1"/>
  <c r="F427" i="1"/>
  <c r="G427" i="1"/>
  <c r="H427" i="1"/>
  <c r="I427" i="1"/>
  <c r="J427" i="1"/>
  <c r="L427" i="1"/>
  <c r="N427" i="1"/>
  <c r="O427" i="1"/>
  <c r="P427" i="1"/>
  <c r="Q427" i="1"/>
  <c r="R427" i="1"/>
  <c r="D428" i="1"/>
  <c r="E428" i="1"/>
  <c r="F428" i="1"/>
  <c r="G428" i="1"/>
  <c r="H428" i="1"/>
  <c r="I428" i="1"/>
  <c r="J428" i="1"/>
  <c r="L428" i="1"/>
  <c r="N428" i="1"/>
  <c r="O428" i="1"/>
  <c r="P428" i="1"/>
  <c r="Q428" i="1"/>
  <c r="R428" i="1"/>
  <c r="D429" i="1"/>
  <c r="E429" i="1"/>
  <c r="F429" i="1"/>
  <c r="G429" i="1"/>
  <c r="H429" i="1"/>
  <c r="I429" i="1"/>
  <c r="J429" i="1"/>
  <c r="L429" i="1"/>
  <c r="N429" i="1"/>
  <c r="O429" i="1"/>
  <c r="P429" i="1"/>
  <c r="Q429" i="1"/>
  <c r="R429" i="1"/>
  <c r="D430" i="1"/>
  <c r="E430" i="1"/>
  <c r="F430" i="1"/>
  <c r="G430" i="1"/>
  <c r="H430" i="1"/>
  <c r="I430" i="1"/>
  <c r="J430" i="1"/>
  <c r="L430" i="1"/>
  <c r="N430" i="1"/>
  <c r="O430" i="1"/>
  <c r="P430" i="1"/>
  <c r="Q430" i="1"/>
  <c r="R430" i="1"/>
  <c r="D431" i="1"/>
  <c r="E431" i="1"/>
  <c r="F431" i="1"/>
  <c r="G431" i="1"/>
  <c r="H431" i="1"/>
  <c r="I431" i="1"/>
  <c r="J431" i="1"/>
  <c r="L431" i="1"/>
  <c r="N431" i="1"/>
  <c r="O431" i="1"/>
  <c r="P431" i="1"/>
  <c r="Q431" i="1"/>
  <c r="R431" i="1"/>
  <c r="D432" i="1"/>
  <c r="E432" i="1"/>
  <c r="F432" i="1"/>
  <c r="G432" i="1"/>
  <c r="H432" i="1"/>
  <c r="I432" i="1"/>
  <c r="J432" i="1"/>
  <c r="L432" i="1"/>
  <c r="N432" i="1"/>
  <c r="O432" i="1"/>
  <c r="P432" i="1"/>
  <c r="Q432" i="1"/>
  <c r="R432" i="1"/>
  <c r="D433" i="1"/>
  <c r="E433" i="1"/>
  <c r="F433" i="1"/>
  <c r="G433" i="1"/>
  <c r="H433" i="1"/>
  <c r="I433" i="1"/>
  <c r="J433" i="1"/>
  <c r="L433" i="1"/>
  <c r="N433" i="1"/>
  <c r="O433" i="1"/>
  <c r="P433" i="1"/>
  <c r="Q433" i="1"/>
  <c r="R433" i="1"/>
  <c r="D434" i="1"/>
  <c r="E434" i="1"/>
  <c r="F434" i="1"/>
  <c r="G434" i="1"/>
  <c r="H434" i="1"/>
  <c r="I434" i="1"/>
  <c r="J434" i="1"/>
  <c r="L434" i="1"/>
  <c r="N434" i="1"/>
  <c r="O434" i="1"/>
  <c r="P434" i="1"/>
  <c r="Q434" i="1"/>
  <c r="R434" i="1"/>
  <c r="D435" i="1"/>
  <c r="E435" i="1"/>
  <c r="F435" i="1"/>
  <c r="G435" i="1"/>
  <c r="H435" i="1"/>
  <c r="I435" i="1"/>
  <c r="J435" i="1"/>
  <c r="L435" i="1"/>
  <c r="N435" i="1"/>
  <c r="O435" i="1"/>
  <c r="P435" i="1"/>
  <c r="Q435" i="1"/>
  <c r="R435" i="1"/>
  <c r="D436" i="1"/>
  <c r="E436" i="1"/>
  <c r="F436" i="1"/>
  <c r="G436" i="1"/>
  <c r="H436" i="1"/>
  <c r="I436" i="1"/>
  <c r="J436" i="1"/>
  <c r="L436" i="1"/>
  <c r="N436" i="1"/>
  <c r="O436" i="1"/>
  <c r="P436" i="1"/>
  <c r="Q436" i="1"/>
  <c r="R436" i="1"/>
  <c r="D437" i="1"/>
  <c r="E437" i="1"/>
  <c r="F437" i="1"/>
  <c r="G437" i="1"/>
  <c r="H437" i="1"/>
  <c r="I437" i="1"/>
  <c r="J437" i="1"/>
  <c r="L437" i="1"/>
  <c r="N437" i="1"/>
  <c r="O437" i="1"/>
  <c r="P437" i="1"/>
  <c r="Q437" i="1"/>
  <c r="R437" i="1"/>
  <c r="D438" i="1"/>
  <c r="E438" i="1"/>
  <c r="F438" i="1"/>
  <c r="G438" i="1"/>
  <c r="H438" i="1"/>
  <c r="I438" i="1"/>
  <c r="J438" i="1"/>
  <c r="L438" i="1"/>
  <c r="N438" i="1"/>
  <c r="O438" i="1"/>
  <c r="P438" i="1"/>
  <c r="Q438" i="1"/>
  <c r="R438" i="1"/>
  <c r="D439" i="1"/>
  <c r="E439" i="1"/>
  <c r="F439" i="1"/>
  <c r="G439" i="1"/>
  <c r="H439" i="1"/>
  <c r="I439" i="1"/>
  <c r="J439" i="1"/>
  <c r="L439" i="1"/>
  <c r="N439" i="1"/>
  <c r="O439" i="1"/>
  <c r="P439" i="1"/>
  <c r="Q439" i="1"/>
  <c r="R439" i="1"/>
  <c r="D440" i="1"/>
  <c r="E440" i="1"/>
  <c r="F440" i="1"/>
  <c r="G440" i="1"/>
  <c r="H440" i="1"/>
  <c r="I440" i="1"/>
  <c r="J440" i="1"/>
  <c r="L440" i="1"/>
  <c r="N440" i="1"/>
  <c r="O440" i="1"/>
  <c r="P440" i="1"/>
  <c r="Q440" i="1"/>
  <c r="R440" i="1"/>
  <c r="D441" i="1"/>
  <c r="E441" i="1"/>
  <c r="F441" i="1"/>
  <c r="G441" i="1"/>
  <c r="H441" i="1"/>
  <c r="I441" i="1"/>
  <c r="J441" i="1"/>
  <c r="L441" i="1"/>
  <c r="N441" i="1"/>
  <c r="O441" i="1"/>
  <c r="P441" i="1"/>
  <c r="Q441" i="1"/>
  <c r="R441" i="1"/>
  <c r="D442" i="1"/>
  <c r="E442" i="1"/>
  <c r="F442" i="1"/>
  <c r="G442" i="1"/>
  <c r="H442" i="1"/>
  <c r="I442" i="1"/>
  <c r="J442" i="1"/>
  <c r="L442" i="1"/>
  <c r="N442" i="1"/>
  <c r="O442" i="1"/>
  <c r="P442" i="1"/>
  <c r="Q442" i="1"/>
  <c r="R442" i="1"/>
  <c r="D443" i="1"/>
  <c r="E443" i="1"/>
  <c r="F443" i="1"/>
  <c r="G443" i="1"/>
  <c r="H443" i="1"/>
  <c r="I443" i="1"/>
  <c r="J443" i="1"/>
  <c r="L443" i="1"/>
  <c r="N443" i="1"/>
  <c r="O443" i="1"/>
  <c r="P443" i="1"/>
  <c r="Q443" i="1"/>
  <c r="R443" i="1"/>
  <c r="D444" i="1"/>
  <c r="E444" i="1"/>
  <c r="F444" i="1"/>
  <c r="G444" i="1"/>
  <c r="H444" i="1"/>
  <c r="I444" i="1"/>
  <c r="J444" i="1"/>
  <c r="L444" i="1"/>
  <c r="N444" i="1"/>
  <c r="O444" i="1"/>
  <c r="P444" i="1"/>
  <c r="Q444" i="1"/>
  <c r="R444" i="1"/>
  <c r="D445" i="1"/>
  <c r="E445" i="1"/>
  <c r="F445" i="1"/>
  <c r="G445" i="1"/>
  <c r="H445" i="1"/>
  <c r="I445" i="1"/>
  <c r="J445" i="1"/>
  <c r="L445" i="1"/>
  <c r="N445" i="1"/>
  <c r="O445" i="1"/>
  <c r="P445" i="1"/>
  <c r="Q445" i="1"/>
  <c r="R445" i="1"/>
  <c r="D446" i="1"/>
  <c r="E446" i="1"/>
  <c r="F446" i="1"/>
  <c r="G446" i="1"/>
  <c r="H446" i="1"/>
  <c r="I446" i="1"/>
  <c r="J446" i="1"/>
  <c r="L446" i="1"/>
  <c r="N446" i="1"/>
  <c r="O446" i="1"/>
  <c r="P446" i="1"/>
  <c r="Q446" i="1"/>
  <c r="R446" i="1"/>
  <c r="D447" i="1"/>
  <c r="E447" i="1"/>
  <c r="F447" i="1"/>
  <c r="G447" i="1"/>
  <c r="H447" i="1"/>
  <c r="I447" i="1"/>
  <c r="J447" i="1"/>
  <c r="L447" i="1"/>
  <c r="N447" i="1"/>
  <c r="O447" i="1"/>
  <c r="P447" i="1"/>
  <c r="Q447" i="1"/>
  <c r="R447" i="1"/>
  <c r="D448" i="1"/>
  <c r="E448" i="1"/>
  <c r="F448" i="1"/>
  <c r="G448" i="1"/>
  <c r="H448" i="1"/>
  <c r="I448" i="1"/>
  <c r="J448" i="1"/>
  <c r="L448" i="1"/>
  <c r="N448" i="1"/>
  <c r="O448" i="1"/>
  <c r="P448" i="1"/>
  <c r="Q448" i="1"/>
  <c r="R448" i="1"/>
  <c r="D449" i="1"/>
  <c r="E449" i="1"/>
  <c r="F449" i="1"/>
  <c r="G449" i="1"/>
  <c r="H449" i="1"/>
  <c r="I449" i="1"/>
  <c r="J449" i="1"/>
  <c r="L449" i="1"/>
  <c r="N449" i="1"/>
  <c r="O449" i="1"/>
  <c r="P449" i="1"/>
  <c r="Q449" i="1"/>
  <c r="R449" i="1"/>
  <c r="D450" i="1"/>
  <c r="E450" i="1"/>
  <c r="F450" i="1"/>
  <c r="G450" i="1"/>
  <c r="H450" i="1"/>
  <c r="I450" i="1"/>
  <c r="J450" i="1"/>
  <c r="L450" i="1"/>
  <c r="N450" i="1"/>
  <c r="O450" i="1"/>
  <c r="P450" i="1"/>
  <c r="Q450" i="1"/>
  <c r="R450" i="1"/>
  <c r="D451" i="1"/>
  <c r="E451" i="1"/>
  <c r="F451" i="1"/>
  <c r="G451" i="1"/>
  <c r="H451" i="1"/>
  <c r="I451" i="1"/>
  <c r="J451" i="1"/>
  <c r="L451" i="1"/>
  <c r="N451" i="1"/>
  <c r="O451" i="1"/>
  <c r="P451" i="1"/>
  <c r="Q451" i="1"/>
  <c r="R451" i="1"/>
  <c r="D452" i="1"/>
  <c r="E452" i="1"/>
  <c r="F452" i="1"/>
  <c r="G452" i="1"/>
  <c r="H452" i="1"/>
  <c r="I452" i="1"/>
  <c r="J452" i="1"/>
  <c r="L452" i="1"/>
  <c r="N452" i="1"/>
  <c r="O452" i="1"/>
  <c r="P452" i="1"/>
  <c r="Q452" i="1"/>
  <c r="R452" i="1"/>
  <c r="D453" i="1"/>
  <c r="E453" i="1"/>
  <c r="F453" i="1"/>
  <c r="G453" i="1"/>
  <c r="H453" i="1"/>
  <c r="I453" i="1"/>
  <c r="J453" i="1"/>
  <c r="L453" i="1"/>
  <c r="N453" i="1"/>
  <c r="O453" i="1"/>
  <c r="P453" i="1"/>
  <c r="Q453" i="1"/>
  <c r="R453" i="1"/>
  <c r="D454" i="1"/>
  <c r="E454" i="1"/>
  <c r="F454" i="1"/>
  <c r="G454" i="1"/>
  <c r="H454" i="1"/>
  <c r="I454" i="1"/>
  <c r="J454" i="1"/>
  <c r="L454" i="1"/>
  <c r="N454" i="1"/>
  <c r="O454" i="1"/>
  <c r="P454" i="1"/>
  <c r="Q454" i="1"/>
  <c r="R454" i="1"/>
  <c r="D455" i="1"/>
  <c r="E455" i="1"/>
  <c r="F455" i="1"/>
  <c r="G455" i="1"/>
  <c r="H455" i="1"/>
  <c r="I455" i="1"/>
  <c r="J455" i="1"/>
  <c r="L455" i="1"/>
  <c r="N455" i="1"/>
  <c r="O455" i="1"/>
  <c r="P455" i="1"/>
  <c r="Q455" i="1"/>
  <c r="R455" i="1"/>
  <c r="D456" i="1"/>
  <c r="E456" i="1"/>
  <c r="F456" i="1"/>
  <c r="G456" i="1"/>
  <c r="H456" i="1"/>
  <c r="I456" i="1"/>
  <c r="J456" i="1"/>
  <c r="L456" i="1"/>
  <c r="N456" i="1"/>
  <c r="O456" i="1"/>
  <c r="P456" i="1"/>
  <c r="Q456" i="1"/>
  <c r="R456" i="1"/>
  <c r="D457" i="1"/>
  <c r="E457" i="1"/>
  <c r="F457" i="1"/>
  <c r="G457" i="1"/>
  <c r="H457" i="1"/>
  <c r="I457" i="1"/>
  <c r="J457" i="1"/>
  <c r="L457" i="1"/>
  <c r="N457" i="1"/>
  <c r="O457" i="1"/>
  <c r="P457" i="1"/>
  <c r="Q457" i="1"/>
  <c r="R457" i="1"/>
  <c r="D458" i="1"/>
  <c r="E458" i="1"/>
  <c r="F458" i="1"/>
  <c r="G458" i="1"/>
  <c r="H458" i="1"/>
  <c r="I458" i="1"/>
  <c r="J458" i="1"/>
  <c r="L458" i="1"/>
  <c r="N458" i="1"/>
  <c r="O458" i="1"/>
  <c r="P458" i="1"/>
  <c r="Q458" i="1"/>
  <c r="R458" i="1"/>
  <c r="D459" i="1"/>
  <c r="E459" i="1"/>
  <c r="F459" i="1"/>
  <c r="G459" i="1"/>
  <c r="H459" i="1"/>
  <c r="I459" i="1"/>
  <c r="J459" i="1"/>
  <c r="L459" i="1"/>
  <c r="N459" i="1"/>
  <c r="O459" i="1"/>
  <c r="P459" i="1"/>
  <c r="Q459" i="1"/>
  <c r="R459" i="1"/>
  <c r="D460" i="1"/>
  <c r="E460" i="1"/>
  <c r="F460" i="1"/>
  <c r="G460" i="1"/>
  <c r="H460" i="1"/>
  <c r="I460" i="1"/>
  <c r="J460" i="1"/>
  <c r="L460" i="1"/>
  <c r="N460" i="1"/>
  <c r="O460" i="1"/>
  <c r="P460" i="1"/>
  <c r="Q460" i="1"/>
  <c r="R460" i="1"/>
  <c r="D461" i="1"/>
  <c r="E461" i="1"/>
  <c r="F461" i="1"/>
  <c r="G461" i="1"/>
  <c r="H461" i="1"/>
  <c r="I461" i="1"/>
  <c r="J461" i="1"/>
  <c r="L461" i="1"/>
  <c r="N461" i="1"/>
  <c r="O461" i="1"/>
  <c r="P461" i="1"/>
  <c r="Q461" i="1"/>
  <c r="R461" i="1"/>
  <c r="D462" i="1"/>
  <c r="E462" i="1"/>
  <c r="F462" i="1"/>
  <c r="G462" i="1"/>
  <c r="H462" i="1"/>
  <c r="I462" i="1"/>
  <c r="J462" i="1"/>
  <c r="L462" i="1"/>
  <c r="N462" i="1"/>
  <c r="O462" i="1"/>
  <c r="P462" i="1"/>
  <c r="Q462" i="1"/>
  <c r="R462" i="1"/>
  <c r="D463" i="1"/>
  <c r="E463" i="1"/>
  <c r="F463" i="1"/>
  <c r="G463" i="1"/>
  <c r="H463" i="1"/>
  <c r="I463" i="1"/>
  <c r="J463" i="1"/>
  <c r="L463" i="1"/>
  <c r="N463" i="1"/>
  <c r="O463" i="1"/>
  <c r="P463" i="1"/>
  <c r="Q463" i="1"/>
  <c r="R463" i="1"/>
  <c r="D464" i="1"/>
  <c r="E464" i="1"/>
  <c r="F464" i="1"/>
  <c r="G464" i="1"/>
  <c r="H464" i="1"/>
  <c r="I464" i="1"/>
  <c r="J464" i="1"/>
  <c r="L464" i="1"/>
  <c r="N464" i="1"/>
  <c r="O464" i="1"/>
  <c r="P464" i="1"/>
  <c r="Q464" i="1"/>
  <c r="R464" i="1"/>
  <c r="D465" i="1"/>
  <c r="E465" i="1"/>
  <c r="F465" i="1"/>
  <c r="G465" i="1"/>
  <c r="H465" i="1"/>
  <c r="I465" i="1"/>
  <c r="J465" i="1"/>
  <c r="L465" i="1"/>
  <c r="N465" i="1"/>
  <c r="O465" i="1"/>
  <c r="P465" i="1"/>
  <c r="Q465" i="1"/>
  <c r="R465" i="1"/>
  <c r="D466" i="1"/>
  <c r="E466" i="1"/>
  <c r="F466" i="1"/>
  <c r="G466" i="1"/>
  <c r="H466" i="1"/>
  <c r="I466" i="1"/>
  <c r="J466" i="1"/>
  <c r="L466" i="1"/>
  <c r="N466" i="1"/>
  <c r="O466" i="1"/>
  <c r="P466" i="1"/>
  <c r="Q466" i="1"/>
  <c r="R466" i="1"/>
  <c r="D467" i="1"/>
  <c r="E467" i="1"/>
  <c r="F467" i="1"/>
  <c r="G467" i="1"/>
  <c r="H467" i="1"/>
  <c r="I467" i="1"/>
  <c r="J467" i="1"/>
  <c r="L467" i="1"/>
  <c r="N467" i="1"/>
  <c r="O467" i="1"/>
  <c r="P467" i="1"/>
  <c r="Q467" i="1"/>
  <c r="R467" i="1"/>
  <c r="D468" i="1"/>
  <c r="E468" i="1"/>
  <c r="F468" i="1"/>
  <c r="G468" i="1"/>
  <c r="H468" i="1"/>
  <c r="I468" i="1"/>
  <c r="J468" i="1"/>
  <c r="L468" i="1"/>
  <c r="N468" i="1"/>
  <c r="O468" i="1"/>
  <c r="P468" i="1"/>
  <c r="Q468" i="1"/>
  <c r="R468" i="1"/>
  <c r="D469" i="1"/>
  <c r="E469" i="1"/>
  <c r="F469" i="1"/>
  <c r="G469" i="1"/>
  <c r="H469" i="1"/>
  <c r="I469" i="1"/>
  <c r="J469" i="1"/>
  <c r="L469" i="1"/>
  <c r="N469" i="1"/>
  <c r="O469" i="1"/>
  <c r="P469" i="1"/>
  <c r="Q469" i="1"/>
  <c r="R469" i="1"/>
  <c r="D470" i="1"/>
  <c r="E470" i="1"/>
  <c r="F470" i="1"/>
  <c r="G470" i="1"/>
  <c r="H470" i="1"/>
  <c r="I470" i="1"/>
  <c r="J470" i="1"/>
  <c r="L470" i="1"/>
  <c r="N470" i="1"/>
  <c r="O470" i="1"/>
  <c r="P470" i="1"/>
  <c r="Q470" i="1"/>
  <c r="R470" i="1"/>
  <c r="D471" i="1"/>
  <c r="E471" i="1"/>
  <c r="F471" i="1"/>
  <c r="G471" i="1"/>
  <c r="H471" i="1"/>
  <c r="I471" i="1"/>
  <c r="J471" i="1"/>
  <c r="L471" i="1"/>
  <c r="N471" i="1"/>
  <c r="O471" i="1"/>
  <c r="P471" i="1"/>
  <c r="Q471" i="1"/>
  <c r="R471" i="1"/>
  <c r="D472" i="1"/>
  <c r="E472" i="1"/>
  <c r="F472" i="1"/>
  <c r="G472" i="1"/>
  <c r="H472" i="1"/>
  <c r="I472" i="1"/>
  <c r="J472" i="1"/>
  <c r="L472" i="1"/>
  <c r="N472" i="1"/>
  <c r="O472" i="1"/>
  <c r="P472" i="1"/>
  <c r="Q472" i="1"/>
  <c r="R472" i="1"/>
  <c r="D473" i="1"/>
  <c r="E473" i="1"/>
  <c r="F473" i="1"/>
  <c r="G473" i="1"/>
  <c r="H473" i="1"/>
  <c r="I473" i="1"/>
  <c r="J473" i="1"/>
  <c r="L473" i="1"/>
  <c r="N473" i="1"/>
  <c r="O473" i="1"/>
  <c r="P473" i="1"/>
  <c r="Q473" i="1"/>
  <c r="R473" i="1"/>
  <c r="D474" i="1"/>
  <c r="E474" i="1"/>
  <c r="F474" i="1"/>
  <c r="G474" i="1"/>
  <c r="H474" i="1"/>
  <c r="I474" i="1"/>
  <c r="J474" i="1"/>
  <c r="L474" i="1"/>
  <c r="N474" i="1"/>
  <c r="O474" i="1"/>
  <c r="P474" i="1"/>
  <c r="Q474" i="1"/>
  <c r="R474" i="1"/>
  <c r="D475" i="1"/>
  <c r="E475" i="1"/>
  <c r="F475" i="1"/>
  <c r="G475" i="1"/>
  <c r="H475" i="1"/>
  <c r="I475" i="1"/>
  <c r="J475" i="1"/>
  <c r="L475" i="1"/>
  <c r="N475" i="1"/>
  <c r="O475" i="1"/>
  <c r="P475" i="1"/>
  <c r="Q475" i="1"/>
  <c r="R475" i="1"/>
  <c r="D476" i="1"/>
  <c r="E476" i="1"/>
  <c r="F476" i="1"/>
  <c r="G476" i="1"/>
  <c r="H476" i="1"/>
  <c r="I476" i="1"/>
  <c r="J476" i="1"/>
  <c r="L476" i="1"/>
  <c r="N476" i="1"/>
  <c r="O476" i="1"/>
  <c r="P476" i="1"/>
  <c r="Q476" i="1"/>
  <c r="R476" i="1"/>
  <c r="D477" i="1"/>
  <c r="E477" i="1"/>
  <c r="F477" i="1"/>
  <c r="G477" i="1"/>
  <c r="H477" i="1"/>
  <c r="I477" i="1"/>
  <c r="J477" i="1"/>
  <c r="L477" i="1"/>
  <c r="N477" i="1"/>
  <c r="O477" i="1"/>
  <c r="P477" i="1"/>
  <c r="Q477" i="1"/>
  <c r="R477" i="1"/>
  <c r="D478" i="1"/>
  <c r="E478" i="1"/>
  <c r="F478" i="1"/>
  <c r="G478" i="1"/>
  <c r="H478" i="1"/>
  <c r="I478" i="1"/>
  <c r="J478" i="1"/>
  <c r="L478" i="1"/>
  <c r="N478" i="1"/>
  <c r="O478" i="1"/>
  <c r="P478" i="1"/>
  <c r="Q478" i="1"/>
  <c r="R478" i="1"/>
  <c r="D479" i="1"/>
  <c r="E479" i="1"/>
  <c r="F479" i="1"/>
  <c r="G479" i="1"/>
  <c r="H479" i="1"/>
  <c r="I479" i="1"/>
  <c r="J479" i="1"/>
  <c r="L479" i="1"/>
  <c r="N479" i="1"/>
  <c r="O479" i="1"/>
  <c r="P479" i="1"/>
  <c r="Q479" i="1"/>
  <c r="R479" i="1"/>
  <c r="D480" i="1"/>
  <c r="E480" i="1"/>
  <c r="F480" i="1"/>
  <c r="G480" i="1"/>
  <c r="H480" i="1"/>
  <c r="I480" i="1"/>
  <c r="J480" i="1"/>
  <c r="L480" i="1"/>
  <c r="N480" i="1"/>
  <c r="O480" i="1"/>
  <c r="P480" i="1"/>
  <c r="Q480" i="1"/>
  <c r="R480" i="1"/>
  <c r="D481" i="1"/>
  <c r="E481" i="1"/>
  <c r="F481" i="1"/>
  <c r="G481" i="1"/>
  <c r="H481" i="1"/>
  <c r="I481" i="1"/>
  <c r="J481" i="1"/>
  <c r="L481" i="1"/>
  <c r="N481" i="1"/>
  <c r="O481" i="1"/>
  <c r="P481" i="1"/>
  <c r="Q481" i="1"/>
  <c r="R481" i="1"/>
  <c r="D482" i="1"/>
  <c r="E482" i="1"/>
  <c r="F482" i="1"/>
  <c r="G482" i="1"/>
  <c r="H482" i="1"/>
  <c r="I482" i="1"/>
  <c r="J482" i="1"/>
  <c r="L482" i="1"/>
  <c r="N482" i="1"/>
  <c r="O482" i="1"/>
  <c r="P482" i="1"/>
  <c r="Q482" i="1"/>
  <c r="R482" i="1"/>
  <c r="D483" i="1"/>
  <c r="E483" i="1"/>
  <c r="F483" i="1"/>
  <c r="G483" i="1"/>
  <c r="H483" i="1"/>
  <c r="I483" i="1"/>
  <c r="J483" i="1"/>
  <c r="L483" i="1"/>
  <c r="N483" i="1"/>
  <c r="O483" i="1"/>
  <c r="P483" i="1"/>
  <c r="Q483" i="1"/>
  <c r="R483" i="1"/>
  <c r="D484" i="1"/>
  <c r="E484" i="1"/>
  <c r="F484" i="1"/>
  <c r="G484" i="1"/>
  <c r="H484" i="1"/>
  <c r="I484" i="1"/>
  <c r="J484" i="1"/>
  <c r="L484" i="1"/>
  <c r="N484" i="1"/>
  <c r="O484" i="1"/>
  <c r="P484" i="1"/>
  <c r="Q484" i="1"/>
  <c r="R484" i="1"/>
  <c r="D485" i="1"/>
  <c r="E485" i="1"/>
  <c r="F485" i="1"/>
  <c r="G485" i="1"/>
  <c r="H485" i="1"/>
  <c r="I485" i="1"/>
  <c r="J485" i="1"/>
  <c r="L485" i="1"/>
  <c r="N485" i="1"/>
  <c r="O485" i="1"/>
  <c r="P485" i="1"/>
  <c r="Q485" i="1"/>
  <c r="R485" i="1"/>
  <c r="D486" i="1"/>
  <c r="E486" i="1"/>
  <c r="F486" i="1"/>
  <c r="G486" i="1"/>
  <c r="H486" i="1"/>
  <c r="I486" i="1"/>
  <c r="J486" i="1"/>
  <c r="L486" i="1"/>
  <c r="N486" i="1"/>
  <c r="O486" i="1"/>
  <c r="P486" i="1"/>
  <c r="Q486" i="1"/>
  <c r="R486" i="1"/>
  <c r="D487" i="1"/>
  <c r="E487" i="1"/>
  <c r="F487" i="1"/>
  <c r="G487" i="1"/>
  <c r="H487" i="1"/>
  <c r="I487" i="1"/>
  <c r="J487" i="1"/>
  <c r="L487" i="1"/>
  <c r="N487" i="1"/>
  <c r="O487" i="1"/>
  <c r="P487" i="1"/>
  <c r="Q487" i="1"/>
  <c r="R487" i="1"/>
  <c r="D488" i="1"/>
  <c r="E488" i="1"/>
  <c r="F488" i="1"/>
  <c r="G488" i="1"/>
  <c r="H488" i="1"/>
  <c r="I488" i="1"/>
  <c r="J488" i="1"/>
  <c r="L488" i="1"/>
  <c r="N488" i="1"/>
  <c r="O488" i="1"/>
  <c r="P488" i="1"/>
  <c r="Q488" i="1"/>
  <c r="R488" i="1"/>
  <c r="D489" i="1"/>
  <c r="E489" i="1"/>
  <c r="F489" i="1"/>
  <c r="G489" i="1"/>
  <c r="H489" i="1"/>
  <c r="I489" i="1"/>
  <c r="J489" i="1"/>
  <c r="L489" i="1"/>
  <c r="N489" i="1"/>
  <c r="O489" i="1"/>
  <c r="P489" i="1"/>
  <c r="Q489" i="1"/>
  <c r="R489" i="1"/>
  <c r="D490" i="1"/>
  <c r="E490" i="1"/>
  <c r="F490" i="1"/>
  <c r="G490" i="1"/>
  <c r="H490" i="1"/>
  <c r="I490" i="1"/>
  <c r="J490" i="1"/>
  <c r="L490" i="1"/>
  <c r="N490" i="1"/>
  <c r="O490" i="1"/>
  <c r="P490" i="1"/>
  <c r="Q490" i="1"/>
  <c r="R490" i="1"/>
  <c r="D491" i="1"/>
  <c r="E491" i="1"/>
  <c r="F491" i="1"/>
  <c r="G491" i="1"/>
  <c r="H491" i="1"/>
  <c r="I491" i="1"/>
  <c r="J491" i="1"/>
  <c r="L491" i="1"/>
  <c r="N491" i="1"/>
  <c r="O491" i="1"/>
  <c r="P491" i="1"/>
  <c r="Q491" i="1"/>
  <c r="R491" i="1"/>
  <c r="D492" i="1"/>
  <c r="E492" i="1"/>
  <c r="F492" i="1"/>
  <c r="G492" i="1"/>
  <c r="H492" i="1"/>
  <c r="I492" i="1"/>
  <c r="J492" i="1"/>
  <c r="L492" i="1"/>
  <c r="N492" i="1"/>
  <c r="O492" i="1"/>
  <c r="P492" i="1"/>
  <c r="Q492" i="1"/>
  <c r="R492" i="1"/>
  <c r="D493" i="1"/>
  <c r="E493" i="1"/>
  <c r="F493" i="1"/>
  <c r="G493" i="1"/>
  <c r="H493" i="1"/>
  <c r="I493" i="1"/>
  <c r="J493" i="1"/>
  <c r="L493" i="1"/>
  <c r="N493" i="1"/>
  <c r="O493" i="1"/>
  <c r="P493" i="1"/>
  <c r="Q493" i="1"/>
  <c r="R493" i="1"/>
  <c r="D494" i="1"/>
  <c r="E494" i="1"/>
  <c r="F494" i="1"/>
  <c r="G494" i="1"/>
  <c r="H494" i="1"/>
  <c r="I494" i="1"/>
  <c r="J494" i="1"/>
  <c r="L494" i="1"/>
  <c r="N494" i="1"/>
  <c r="O494" i="1"/>
  <c r="P494" i="1"/>
  <c r="Q494" i="1"/>
  <c r="R494" i="1"/>
  <c r="D495" i="1"/>
  <c r="E495" i="1"/>
  <c r="F495" i="1"/>
  <c r="G495" i="1"/>
  <c r="H495" i="1"/>
  <c r="I495" i="1"/>
  <c r="J495" i="1"/>
  <c r="L495" i="1"/>
  <c r="N495" i="1"/>
  <c r="O495" i="1"/>
  <c r="P495" i="1"/>
  <c r="Q495" i="1"/>
  <c r="R495" i="1"/>
  <c r="D496" i="1"/>
  <c r="E496" i="1"/>
  <c r="F496" i="1"/>
  <c r="G496" i="1"/>
  <c r="H496" i="1"/>
  <c r="I496" i="1"/>
  <c r="J496" i="1"/>
  <c r="L496" i="1"/>
  <c r="N496" i="1"/>
  <c r="O496" i="1"/>
  <c r="P496" i="1"/>
  <c r="Q496" i="1"/>
  <c r="R496" i="1"/>
  <c r="D497" i="1"/>
  <c r="E497" i="1"/>
  <c r="F497" i="1"/>
  <c r="G497" i="1"/>
  <c r="H497" i="1"/>
  <c r="I497" i="1"/>
  <c r="J497" i="1"/>
  <c r="L497" i="1"/>
  <c r="N497" i="1"/>
  <c r="O497" i="1"/>
  <c r="P497" i="1"/>
  <c r="Q497" i="1"/>
  <c r="R497" i="1"/>
  <c r="D498" i="1"/>
  <c r="E498" i="1"/>
  <c r="F498" i="1"/>
  <c r="G498" i="1"/>
  <c r="H498" i="1"/>
  <c r="I498" i="1"/>
  <c r="J498" i="1"/>
  <c r="L498" i="1"/>
  <c r="N498" i="1"/>
  <c r="O498" i="1"/>
  <c r="P498" i="1"/>
  <c r="Q498" i="1"/>
  <c r="R498" i="1"/>
  <c r="D499" i="1"/>
  <c r="E499" i="1"/>
  <c r="F499" i="1"/>
  <c r="G499" i="1"/>
  <c r="H499" i="1"/>
  <c r="I499" i="1"/>
  <c r="J499" i="1"/>
  <c r="L499" i="1"/>
  <c r="N499" i="1"/>
  <c r="O499" i="1"/>
  <c r="P499" i="1"/>
  <c r="Q499" i="1"/>
  <c r="R499" i="1"/>
  <c r="Q14" i="1"/>
  <c r="Q13" i="1" s="1"/>
  <c r="E14" i="1"/>
  <c r="E13" i="1" s="1"/>
  <c r="D14" i="1"/>
  <c r="F14" i="1"/>
  <c r="F13" i="1" s="1"/>
  <c r="F25" i="71"/>
  <c r="F24" i="71"/>
  <c r="F20" i="71"/>
  <c r="G20" i="71"/>
  <c r="H20" i="71"/>
  <c r="I20" i="71"/>
  <c r="J20" i="71"/>
  <c r="K20" i="71"/>
  <c r="L20" i="71"/>
  <c r="M20" i="71"/>
  <c r="N20" i="71"/>
  <c r="O20" i="71"/>
  <c r="P20" i="71"/>
  <c r="Q20" i="71"/>
  <c r="R20" i="71"/>
  <c r="S20" i="71"/>
  <c r="T20" i="71"/>
  <c r="U20" i="71"/>
  <c r="V20" i="71"/>
  <c r="W20" i="71"/>
  <c r="X20" i="71"/>
  <c r="Y20" i="71"/>
  <c r="Z20" i="71"/>
  <c r="AA20" i="71"/>
  <c r="AB20" i="71"/>
  <c r="AC20" i="71"/>
  <c r="G19" i="71"/>
  <c r="H19" i="71"/>
  <c r="I19" i="71"/>
  <c r="J19" i="71"/>
  <c r="K19" i="71"/>
  <c r="L19" i="71"/>
  <c r="M19" i="71"/>
  <c r="N19" i="71"/>
  <c r="O19" i="71"/>
  <c r="P19" i="71"/>
  <c r="Q19" i="71"/>
  <c r="R19" i="71"/>
  <c r="S19" i="71"/>
  <c r="T19" i="71"/>
  <c r="U19" i="71"/>
  <c r="V19" i="71"/>
  <c r="W19" i="71"/>
  <c r="X19" i="71"/>
  <c r="Y19" i="71"/>
  <c r="Z19" i="71"/>
  <c r="AA19" i="71"/>
  <c r="AB19" i="71"/>
  <c r="AC19" i="71"/>
  <c r="F19" i="71"/>
  <c r="K13" i="1"/>
  <c r="N14" i="1"/>
  <c r="G395" i="79"/>
  <c r="H395" i="79"/>
  <c r="I395" i="79"/>
  <c r="J395" i="79"/>
  <c r="K395" i="79"/>
  <c r="L395" i="79"/>
  <c r="M395" i="79"/>
  <c r="N395" i="79"/>
  <c r="O395" i="79"/>
  <c r="P395" i="79"/>
  <c r="Q395" i="79"/>
  <c r="R395" i="79"/>
  <c r="S395" i="79"/>
  <c r="T395" i="79"/>
  <c r="U395" i="79"/>
  <c r="V395" i="79"/>
  <c r="W395" i="79"/>
  <c r="X395" i="79"/>
  <c r="Y395" i="79"/>
  <c r="Z395" i="79"/>
  <c r="AA395" i="79"/>
  <c r="AB395" i="79"/>
  <c r="AC395" i="79"/>
  <c r="F395" i="79"/>
  <c r="G375" i="79"/>
  <c r="H375" i="79"/>
  <c r="I375" i="79"/>
  <c r="J375" i="79"/>
  <c r="K375" i="79"/>
  <c r="L375" i="79"/>
  <c r="M375" i="79"/>
  <c r="N375" i="79"/>
  <c r="O375" i="79"/>
  <c r="P375" i="79"/>
  <c r="Q375" i="79"/>
  <c r="R375" i="79"/>
  <c r="S375" i="79"/>
  <c r="T375" i="79"/>
  <c r="U375" i="79"/>
  <c r="V375" i="79"/>
  <c r="W375" i="79"/>
  <c r="X375" i="79"/>
  <c r="Y375" i="79"/>
  <c r="Z375" i="79"/>
  <c r="AA375" i="79"/>
  <c r="AB375" i="79"/>
  <c r="AC375" i="79"/>
  <c r="F375" i="79"/>
  <c r="G355" i="79"/>
  <c r="H355" i="79"/>
  <c r="I355" i="79"/>
  <c r="J355" i="79"/>
  <c r="K355" i="79"/>
  <c r="L355" i="79"/>
  <c r="M355" i="79"/>
  <c r="N355" i="79"/>
  <c r="O355" i="79"/>
  <c r="P355" i="79"/>
  <c r="Q355" i="79"/>
  <c r="R355" i="79"/>
  <c r="S355" i="79"/>
  <c r="T355" i="79"/>
  <c r="U355" i="79"/>
  <c r="V355" i="79"/>
  <c r="W355" i="79"/>
  <c r="X355" i="79"/>
  <c r="Y355" i="79"/>
  <c r="Z355" i="79"/>
  <c r="AA355" i="79"/>
  <c r="AB355" i="79"/>
  <c r="AC355" i="79"/>
  <c r="F355" i="79"/>
  <c r="G335" i="79"/>
  <c r="H335" i="79"/>
  <c r="I335" i="79"/>
  <c r="J335" i="79"/>
  <c r="K335" i="79"/>
  <c r="L335" i="79"/>
  <c r="M335" i="79"/>
  <c r="N335" i="79"/>
  <c r="O335" i="79"/>
  <c r="P335" i="79"/>
  <c r="Q335" i="79"/>
  <c r="R335" i="79"/>
  <c r="S335" i="79"/>
  <c r="T335" i="79"/>
  <c r="U335" i="79"/>
  <c r="V335" i="79"/>
  <c r="W335" i="79"/>
  <c r="X335" i="79"/>
  <c r="Y335" i="79"/>
  <c r="Z335" i="79"/>
  <c r="AA335" i="79"/>
  <c r="AB335" i="79"/>
  <c r="AC335" i="79"/>
  <c r="F335" i="79"/>
  <c r="G315" i="79"/>
  <c r="H315" i="79"/>
  <c r="I315" i="79"/>
  <c r="J315" i="79"/>
  <c r="K315" i="79"/>
  <c r="L315" i="79"/>
  <c r="M315" i="79"/>
  <c r="N315" i="79"/>
  <c r="O315" i="79"/>
  <c r="P315" i="79"/>
  <c r="Q315" i="79"/>
  <c r="R315" i="79"/>
  <c r="S315" i="79"/>
  <c r="T315" i="79"/>
  <c r="U315" i="79"/>
  <c r="V315" i="79"/>
  <c r="W315" i="79"/>
  <c r="X315" i="79"/>
  <c r="Y315" i="79"/>
  <c r="Z315" i="79"/>
  <c r="AA315" i="79"/>
  <c r="AB315" i="79"/>
  <c r="AC315" i="79"/>
  <c r="F315" i="79"/>
  <c r="G295" i="79"/>
  <c r="H295" i="79"/>
  <c r="I295" i="79"/>
  <c r="J295" i="79"/>
  <c r="K295" i="79"/>
  <c r="L295" i="79"/>
  <c r="M295" i="79"/>
  <c r="N295" i="79"/>
  <c r="O295" i="79"/>
  <c r="P295" i="79"/>
  <c r="Q295" i="79"/>
  <c r="R295" i="79"/>
  <c r="S295" i="79"/>
  <c r="T295" i="79"/>
  <c r="U295" i="79"/>
  <c r="V295" i="79"/>
  <c r="W295" i="79"/>
  <c r="X295" i="79"/>
  <c r="Y295" i="79"/>
  <c r="Z295" i="79"/>
  <c r="AA295" i="79"/>
  <c r="AB295" i="79"/>
  <c r="AC295" i="79"/>
  <c r="F295" i="79"/>
  <c r="G275" i="79"/>
  <c r="H275" i="79"/>
  <c r="I275" i="79"/>
  <c r="J275" i="79"/>
  <c r="K275" i="79"/>
  <c r="L275" i="79"/>
  <c r="M275" i="79"/>
  <c r="N275" i="79"/>
  <c r="O275" i="79"/>
  <c r="P275" i="79"/>
  <c r="Q275" i="79"/>
  <c r="R275" i="79"/>
  <c r="S275" i="79"/>
  <c r="T275" i="79"/>
  <c r="U275" i="79"/>
  <c r="V275" i="79"/>
  <c r="W275" i="79"/>
  <c r="X275" i="79"/>
  <c r="Y275" i="79"/>
  <c r="Z275" i="79"/>
  <c r="AA275" i="79"/>
  <c r="AB275" i="79"/>
  <c r="AC275" i="79"/>
  <c r="F275" i="79"/>
  <c r="G255" i="79"/>
  <c r="H255" i="79"/>
  <c r="I255" i="79"/>
  <c r="J255" i="79"/>
  <c r="K255" i="79"/>
  <c r="L255" i="79"/>
  <c r="M255" i="79"/>
  <c r="N255" i="79"/>
  <c r="O255" i="79"/>
  <c r="P255" i="79"/>
  <c r="Q255" i="79"/>
  <c r="R255" i="79"/>
  <c r="S255" i="79"/>
  <c r="T255" i="79"/>
  <c r="U255" i="79"/>
  <c r="V255" i="79"/>
  <c r="W255" i="79"/>
  <c r="X255" i="79"/>
  <c r="Y255" i="79"/>
  <c r="Z255" i="79"/>
  <c r="AA255" i="79"/>
  <c r="AB255" i="79"/>
  <c r="AC255" i="79"/>
  <c r="F255" i="79"/>
  <c r="G235" i="79"/>
  <c r="H235" i="79"/>
  <c r="I235" i="79"/>
  <c r="J235" i="79"/>
  <c r="K235" i="79"/>
  <c r="L235" i="79"/>
  <c r="M235" i="79"/>
  <c r="N235" i="79"/>
  <c r="O235" i="79"/>
  <c r="P235" i="79"/>
  <c r="Q235" i="79"/>
  <c r="R235" i="79"/>
  <c r="S235" i="79"/>
  <c r="T235" i="79"/>
  <c r="U235" i="79"/>
  <c r="V235" i="79"/>
  <c r="W235" i="79"/>
  <c r="X235" i="79"/>
  <c r="Y235" i="79"/>
  <c r="Z235" i="79"/>
  <c r="AA235" i="79"/>
  <c r="AB235" i="79"/>
  <c r="AC235" i="79"/>
  <c r="F235" i="79"/>
  <c r="G215" i="79"/>
  <c r="H215" i="79"/>
  <c r="I215" i="79"/>
  <c r="J215" i="79"/>
  <c r="K215" i="79"/>
  <c r="L215" i="79"/>
  <c r="M215" i="79"/>
  <c r="N215" i="79"/>
  <c r="O215" i="79"/>
  <c r="P215" i="79"/>
  <c r="Q215" i="79"/>
  <c r="R215" i="79"/>
  <c r="S215" i="79"/>
  <c r="T215" i="79"/>
  <c r="U215" i="79"/>
  <c r="V215" i="79"/>
  <c r="W215" i="79"/>
  <c r="X215" i="79"/>
  <c r="Y215" i="79"/>
  <c r="Z215" i="79"/>
  <c r="AA215" i="79"/>
  <c r="AB215" i="79"/>
  <c r="AC215" i="79"/>
  <c r="F215" i="79"/>
  <c r="G195" i="79"/>
  <c r="H195" i="79"/>
  <c r="I195" i="79"/>
  <c r="J195" i="79"/>
  <c r="K195" i="79"/>
  <c r="L195" i="79"/>
  <c r="M195" i="79"/>
  <c r="N195" i="79"/>
  <c r="O195" i="79"/>
  <c r="P195" i="79"/>
  <c r="Q195" i="79"/>
  <c r="R195" i="79"/>
  <c r="S195" i="79"/>
  <c r="T195" i="79"/>
  <c r="U195" i="79"/>
  <c r="V195" i="79"/>
  <c r="W195" i="79"/>
  <c r="X195" i="79"/>
  <c r="Y195" i="79"/>
  <c r="Z195" i="79"/>
  <c r="AA195" i="79"/>
  <c r="AB195" i="79"/>
  <c r="AC195" i="79"/>
  <c r="F195" i="79"/>
  <c r="G175" i="79"/>
  <c r="H175" i="79"/>
  <c r="I175" i="79"/>
  <c r="J175" i="79"/>
  <c r="K175" i="79"/>
  <c r="L175" i="79"/>
  <c r="M175" i="79"/>
  <c r="N175" i="79"/>
  <c r="O175" i="79"/>
  <c r="P175" i="79"/>
  <c r="Q175" i="79"/>
  <c r="R175" i="79"/>
  <c r="S175" i="79"/>
  <c r="T175" i="79"/>
  <c r="U175" i="79"/>
  <c r="V175" i="79"/>
  <c r="W175" i="79"/>
  <c r="X175" i="79"/>
  <c r="Y175" i="79"/>
  <c r="Z175" i="79"/>
  <c r="AA175" i="79"/>
  <c r="AB175" i="79"/>
  <c r="AC175" i="79"/>
  <c r="F175" i="79"/>
  <c r="G155" i="79"/>
  <c r="H155" i="79"/>
  <c r="I155" i="79"/>
  <c r="J155" i="79"/>
  <c r="K155" i="79"/>
  <c r="L155" i="79"/>
  <c r="M155" i="79"/>
  <c r="N155" i="79"/>
  <c r="O155" i="79"/>
  <c r="P155" i="79"/>
  <c r="Q155" i="79"/>
  <c r="R155" i="79"/>
  <c r="S155" i="79"/>
  <c r="T155" i="79"/>
  <c r="U155" i="79"/>
  <c r="V155" i="79"/>
  <c r="W155" i="79"/>
  <c r="X155" i="79"/>
  <c r="Y155" i="79"/>
  <c r="Z155" i="79"/>
  <c r="AA155" i="79"/>
  <c r="AB155" i="79"/>
  <c r="AC155" i="79"/>
  <c r="F155" i="79"/>
  <c r="G135" i="79"/>
  <c r="H135" i="79"/>
  <c r="I135" i="79"/>
  <c r="J135" i="79"/>
  <c r="K135" i="79"/>
  <c r="L135" i="79"/>
  <c r="M135" i="79"/>
  <c r="N135" i="79"/>
  <c r="O135" i="79"/>
  <c r="P135" i="79"/>
  <c r="Q135" i="79"/>
  <c r="R135" i="79"/>
  <c r="S135" i="79"/>
  <c r="T135" i="79"/>
  <c r="U135" i="79"/>
  <c r="V135" i="79"/>
  <c r="W135" i="79"/>
  <c r="X135" i="79"/>
  <c r="Y135" i="79"/>
  <c r="Z135" i="79"/>
  <c r="AA135" i="79"/>
  <c r="AB135" i="79"/>
  <c r="AC135" i="79"/>
  <c r="F135" i="79"/>
  <c r="G115" i="79"/>
  <c r="H115" i="79"/>
  <c r="I115" i="79"/>
  <c r="J115" i="79"/>
  <c r="K115" i="79"/>
  <c r="L115" i="79"/>
  <c r="M115" i="79"/>
  <c r="N115" i="79"/>
  <c r="O115" i="79"/>
  <c r="P115" i="79"/>
  <c r="Q115" i="79"/>
  <c r="R115" i="79"/>
  <c r="S115" i="79"/>
  <c r="T115" i="79"/>
  <c r="U115" i="79"/>
  <c r="V115" i="79"/>
  <c r="W115" i="79"/>
  <c r="X115" i="79"/>
  <c r="Y115" i="79"/>
  <c r="Z115" i="79"/>
  <c r="AA115" i="79"/>
  <c r="AB115" i="79"/>
  <c r="AC115" i="79"/>
  <c r="F115" i="79"/>
  <c r="F95" i="79"/>
  <c r="G75" i="79"/>
  <c r="H75" i="79"/>
  <c r="I75" i="79"/>
  <c r="J75" i="79"/>
  <c r="K75" i="79"/>
  <c r="L75" i="79"/>
  <c r="M75" i="79"/>
  <c r="N75" i="79"/>
  <c r="O75" i="79"/>
  <c r="P75" i="79"/>
  <c r="Q75" i="79"/>
  <c r="R75" i="79"/>
  <c r="S75" i="79"/>
  <c r="T75" i="79"/>
  <c r="U75" i="79"/>
  <c r="V75" i="79"/>
  <c r="W75" i="79"/>
  <c r="X75" i="79"/>
  <c r="Y75" i="79"/>
  <c r="Z75" i="79"/>
  <c r="AA75" i="79"/>
  <c r="AB75" i="79"/>
  <c r="AC75" i="79"/>
  <c r="F75" i="79"/>
  <c r="G55" i="79"/>
  <c r="H55" i="79"/>
  <c r="I55" i="79"/>
  <c r="J55" i="79"/>
  <c r="K55" i="79"/>
  <c r="L55" i="79"/>
  <c r="M55" i="79"/>
  <c r="N55" i="79"/>
  <c r="O55" i="79"/>
  <c r="P55" i="79"/>
  <c r="Q55" i="79"/>
  <c r="R55" i="79"/>
  <c r="S55" i="79"/>
  <c r="T55" i="79"/>
  <c r="U55" i="79"/>
  <c r="V55" i="79"/>
  <c r="W55" i="79"/>
  <c r="X55" i="79"/>
  <c r="Y55" i="79"/>
  <c r="Z55" i="79"/>
  <c r="AA55" i="79"/>
  <c r="AB55" i="79"/>
  <c r="AC55" i="79"/>
  <c r="F55" i="79"/>
  <c r="H35" i="79"/>
  <c r="N390" i="79"/>
  <c r="E394" i="79"/>
  <c r="AC392" i="79"/>
  <c r="AB392" i="79"/>
  <c r="AA392" i="79"/>
  <c r="Z392" i="79"/>
  <c r="Y392" i="79"/>
  <c r="X392" i="79"/>
  <c r="W392" i="79"/>
  <c r="V392" i="79"/>
  <c r="U392" i="79"/>
  <c r="T392" i="79"/>
  <c r="S392" i="79"/>
  <c r="R392" i="79"/>
  <c r="Q392" i="79"/>
  <c r="P392" i="79"/>
  <c r="O392" i="79"/>
  <c r="N392" i="79"/>
  <c r="M392" i="79"/>
  <c r="L392" i="79"/>
  <c r="K392" i="79"/>
  <c r="J392" i="79"/>
  <c r="I392" i="79"/>
  <c r="H392" i="79"/>
  <c r="G392" i="79"/>
  <c r="F392" i="79"/>
  <c r="T390" i="79"/>
  <c r="G390" i="79"/>
  <c r="E395" i="79" s="1"/>
  <c r="E374" i="79"/>
  <c r="AC372" i="79"/>
  <c r="AB372" i="79"/>
  <c r="AA372" i="79"/>
  <c r="Z372" i="79"/>
  <c r="Y372" i="79"/>
  <c r="X372" i="79"/>
  <c r="W372" i="79"/>
  <c r="V372" i="79"/>
  <c r="U372" i="79"/>
  <c r="T372" i="79"/>
  <c r="S372" i="79"/>
  <c r="R372" i="79"/>
  <c r="Q372" i="79"/>
  <c r="P372" i="79"/>
  <c r="O372" i="79"/>
  <c r="N372" i="79"/>
  <c r="M372" i="79"/>
  <c r="L372" i="79"/>
  <c r="K372" i="79"/>
  <c r="J372" i="79"/>
  <c r="I372" i="79"/>
  <c r="H372" i="79"/>
  <c r="G372" i="79"/>
  <c r="F372" i="79"/>
  <c r="T370" i="79"/>
  <c r="N370" i="79"/>
  <c r="G370" i="79"/>
  <c r="E375" i="79" s="1"/>
  <c r="E354" i="79"/>
  <c r="AC352" i="79"/>
  <c r="AB352" i="79"/>
  <c r="AA352" i="79"/>
  <c r="Z352" i="79"/>
  <c r="Y352" i="79"/>
  <c r="X352" i="79"/>
  <c r="W352" i="79"/>
  <c r="V352" i="79"/>
  <c r="U352" i="79"/>
  <c r="T352" i="79"/>
  <c r="S352" i="79"/>
  <c r="R352" i="79"/>
  <c r="Q352" i="79"/>
  <c r="P352" i="79"/>
  <c r="O352" i="79"/>
  <c r="N352" i="79"/>
  <c r="M352" i="79"/>
  <c r="L352" i="79"/>
  <c r="K352" i="79"/>
  <c r="J352" i="79"/>
  <c r="I352" i="79"/>
  <c r="H352" i="79"/>
  <c r="G352" i="79"/>
  <c r="F352" i="79"/>
  <c r="T350" i="79"/>
  <c r="N350" i="79"/>
  <c r="G350" i="79"/>
  <c r="E355" i="79" s="1"/>
  <c r="E334" i="79"/>
  <c r="AC332" i="79"/>
  <c r="AB332" i="79"/>
  <c r="AA332" i="79"/>
  <c r="Z332" i="79"/>
  <c r="Y332" i="79"/>
  <c r="X332" i="79"/>
  <c r="W332" i="79"/>
  <c r="V332" i="79"/>
  <c r="U332" i="79"/>
  <c r="T332" i="79"/>
  <c r="S332" i="79"/>
  <c r="R332" i="79"/>
  <c r="Q332" i="79"/>
  <c r="P332" i="79"/>
  <c r="O332" i="79"/>
  <c r="N332" i="79"/>
  <c r="M332" i="79"/>
  <c r="L332" i="79"/>
  <c r="K332" i="79"/>
  <c r="J332" i="79"/>
  <c r="I332" i="79"/>
  <c r="H332" i="79"/>
  <c r="G332" i="79"/>
  <c r="F332" i="79"/>
  <c r="T330" i="79"/>
  <c r="N330" i="79"/>
  <c r="G330" i="79"/>
  <c r="E335" i="79" s="1"/>
  <c r="E314" i="79"/>
  <c r="AC312" i="79"/>
  <c r="AB312" i="79"/>
  <c r="AA312" i="79"/>
  <c r="Z312" i="79"/>
  <c r="Y312" i="79"/>
  <c r="X312" i="79"/>
  <c r="W312" i="79"/>
  <c r="V312" i="79"/>
  <c r="U312" i="79"/>
  <c r="T312" i="79"/>
  <c r="S312" i="79"/>
  <c r="R312" i="79"/>
  <c r="Q312" i="79"/>
  <c r="P312" i="79"/>
  <c r="O312" i="79"/>
  <c r="N312" i="79"/>
  <c r="M312" i="79"/>
  <c r="L312" i="79"/>
  <c r="K312" i="79"/>
  <c r="J312" i="79"/>
  <c r="I312" i="79"/>
  <c r="H312" i="79"/>
  <c r="G312" i="79"/>
  <c r="F312" i="79"/>
  <c r="T310" i="79"/>
  <c r="N310" i="79"/>
  <c r="G310" i="79"/>
  <c r="E315" i="79" s="1"/>
  <c r="E294" i="79"/>
  <c r="AC292" i="79"/>
  <c r="AB292" i="79"/>
  <c r="AA292" i="79"/>
  <c r="Z292" i="79"/>
  <c r="Y292" i="79"/>
  <c r="X292" i="79"/>
  <c r="W292" i="79"/>
  <c r="V292" i="79"/>
  <c r="U292" i="79"/>
  <c r="T292" i="79"/>
  <c r="S292" i="79"/>
  <c r="R292" i="79"/>
  <c r="Q292" i="79"/>
  <c r="P292" i="79"/>
  <c r="O292" i="79"/>
  <c r="N292" i="79"/>
  <c r="M292" i="79"/>
  <c r="L292" i="79"/>
  <c r="K292" i="79"/>
  <c r="J292" i="79"/>
  <c r="I292" i="79"/>
  <c r="H292" i="79"/>
  <c r="G292" i="79"/>
  <c r="F292" i="79"/>
  <c r="T290" i="79"/>
  <c r="N290" i="79"/>
  <c r="G290" i="79"/>
  <c r="E295" i="79" s="1"/>
  <c r="E274" i="79"/>
  <c r="AC272" i="79"/>
  <c r="AB272" i="79"/>
  <c r="AA272" i="79"/>
  <c r="Z272" i="79"/>
  <c r="Y272" i="79"/>
  <c r="X272" i="79"/>
  <c r="W272" i="79"/>
  <c r="V272" i="79"/>
  <c r="U272" i="79"/>
  <c r="T272" i="79"/>
  <c r="S272" i="79"/>
  <c r="R272" i="79"/>
  <c r="Q272" i="79"/>
  <c r="P272" i="79"/>
  <c r="O272" i="79"/>
  <c r="N272" i="79"/>
  <c r="M272" i="79"/>
  <c r="L272" i="79"/>
  <c r="K272" i="79"/>
  <c r="J272" i="79"/>
  <c r="I272" i="79"/>
  <c r="H272" i="79"/>
  <c r="G272" i="79"/>
  <c r="F272" i="79"/>
  <c r="T270" i="79"/>
  <c r="N270" i="79"/>
  <c r="G270" i="79"/>
  <c r="E275" i="79" s="1"/>
  <c r="E254" i="79"/>
  <c r="AC252" i="79"/>
  <c r="AB252" i="79"/>
  <c r="AA252" i="79"/>
  <c r="Z252" i="79"/>
  <c r="Y252" i="79"/>
  <c r="X252" i="79"/>
  <c r="W252" i="79"/>
  <c r="V252" i="79"/>
  <c r="U252" i="79"/>
  <c r="T252" i="79"/>
  <c r="S252" i="79"/>
  <c r="R252" i="79"/>
  <c r="Q252" i="79"/>
  <c r="P252" i="79"/>
  <c r="O252" i="79"/>
  <c r="N252" i="79"/>
  <c r="M252" i="79"/>
  <c r="L252" i="79"/>
  <c r="K252" i="79"/>
  <c r="J252" i="79"/>
  <c r="I252" i="79"/>
  <c r="H252" i="79"/>
  <c r="G252" i="79"/>
  <c r="F252" i="79"/>
  <c r="T250" i="79"/>
  <c r="N250" i="79"/>
  <c r="G250" i="79"/>
  <c r="E255" i="79" s="1"/>
  <c r="E234" i="79"/>
  <c r="AC232" i="79"/>
  <c r="AB232" i="79"/>
  <c r="AA232" i="79"/>
  <c r="Z232" i="79"/>
  <c r="Y232" i="79"/>
  <c r="X232" i="79"/>
  <c r="W232" i="79"/>
  <c r="V232" i="79"/>
  <c r="U232" i="79"/>
  <c r="T232" i="79"/>
  <c r="S232" i="79"/>
  <c r="R232" i="79"/>
  <c r="Q232" i="79"/>
  <c r="P232" i="79"/>
  <c r="O232" i="79"/>
  <c r="N232" i="79"/>
  <c r="M232" i="79"/>
  <c r="L232" i="79"/>
  <c r="K232" i="79"/>
  <c r="J232" i="79"/>
  <c r="I232" i="79"/>
  <c r="H232" i="79"/>
  <c r="G232" i="79"/>
  <c r="F232" i="79"/>
  <c r="T230" i="79"/>
  <c r="N230" i="79"/>
  <c r="G230" i="79"/>
  <c r="E235" i="79" s="1"/>
  <c r="E214" i="79"/>
  <c r="AC212" i="79"/>
  <c r="AB212" i="79"/>
  <c r="AA212" i="79"/>
  <c r="Z212" i="79"/>
  <c r="Y212" i="79"/>
  <c r="X212" i="79"/>
  <c r="W212" i="79"/>
  <c r="V212" i="79"/>
  <c r="U212" i="79"/>
  <c r="T212" i="79"/>
  <c r="S212" i="79"/>
  <c r="R212" i="79"/>
  <c r="Q212" i="79"/>
  <c r="P212" i="79"/>
  <c r="O212" i="79"/>
  <c r="N212" i="79"/>
  <c r="M212" i="79"/>
  <c r="L212" i="79"/>
  <c r="K212" i="79"/>
  <c r="J212" i="79"/>
  <c r="I212" i="79"/>
  <c r="H212" i="79"/>
  <c r="G212" i="79"/>
  <c r="F212" i="79"/>
  <c r="T210" i="79"/>
  <c r="N210" i="79"/>
  <c r="G210" i="79"/>
  <c r="E215" i="79" s="1"/>
  <c r="E194" i="79"/>
  <c r="AC192" i="79"/>
  <c r="AB192" i="79"/>
  <c r="AA192" i="79"/>
  <c r="Z192" i="79"/>
  <c r="Y192" i="79"/>
  <c r="X192" i="79"/>
  <c r="W192" i="79"/>
  <c r="V192" i="79"/>
  <c r="U192" i="79"/>
  <c r="T192" i="79"/>
  <c r="S192" i="79"/>
  <c r="R192" i="79"/>
  <c r="Q192" i="79"/>
  <c r="P192" i="79"/>
  <c r="O192" i="79"/>
  <c r="N192" i="79"/>
  <c r="M192" i="79"/>
  <c r="L192" i="79"/>
  <c r="K192" i="79"/>
  <c r="J192" i="79"/>
  <c r="I192" i="79"/>
  <c r="H192" i="79"/>
  <c r="G192" i="79"/>
  <c r="F192" i="79"/>
  <c r="T190" i="79"/>
  <c r="N190" i="79"/>
  <c r="G190" i="79"/>
  <c r="E195" i="79" s="1"/>
  <c r="E174" i="79"/>
  <c r="AC172" i="79"/>
  <c r="AB172" i="79"/>
  <c r="AA172" i="79"/>
  <c r="Z172" i="79"/>
  <c r="Y172" i="79"/>
  <c r="X172" i="79"/>
  <c r="W172" i="79"/>
  <c r="V172" i="79"/>
  <c r="U172" i="79"/>
  <c r="T172" i="79"/>
  <c r="S172" i="79"/>
  <c r="R172" i="79"/>
  <c r="Q172" i="79"/>
  <c r="P172" i="79"/>
  <c r="O172" i="79"/>
  <c r="N172" i="79"/>
  <c r="M172" i="79"/>
  <c r="L172" i="79"/>
  <c r="K172" i="79"/>
  <c r="J172" i="79"/>
  <c r="I172" i="79"/>
  <c r="H172" i="79"/>
  <c r="G172" i="79"/>
  <c r="F172" i="79"/>
  <c r="T170" i="79"/>
  <c r="N170" i="79"/>
  <c r="G170" i="79"/>
  <c r="E175" i="79" s="1"/>
  <c r="E154" i="79"/>
  <c r="AC152" i="79"/>
  <c r="AB152" i="79"/>
  <c r="AA152" i="79"/>
  <c r="Z152" i="79"/>
  <c r="Y152" i="79"/>
  <c r="X152" i="79"/>
  <c r="W152" i="79"/>
  <c r="V152" i="79"/>
  <c r="U152" i="79"/>
  <c r="T152" i="79"/>
  <c r="S152" i="79"/>
  <c r="R152" i="79"/>
  <c r="Q152" i="79"/>
  <c r="P152" i="79"/>
  <c r="O152" i="79"/>
  <c r="N152" i="79"/>
  <c r="M152" i="79"/>
  <c r="L152" i="79"/>
  <c r="K152" i="79"/>
  <c r="J152" i="79"/>
  <c r="I152" i="79"/>
  <c r="H152" i="79"/>
  <c r="G152" i="79"/>
  <c r="F152" i="79"/>
  <c r="T150" i="79"/>
  <c r="N150" i="79"/>
  <c r="G150" i="79"/>
  <c r="E155" i="79" s="1"/>
  <c r="E134" i="79"/>
  <c r="AC132" i="79"/>
  <c r="AB132" i="79"/>
  <c r="AA132" i="79"/>
  <c r="Z132" i="79"/>
  <c r="Y132" i="79"/>
  <c r="X132" i="79"/>
  <c r="W132" i="79"/>
  <c r="V132" i="79"/>
  <c r="U132" i="79"/>
  <c r="T132" i="79"/>
  <c r="S132" i="79"/>
  <c r="R132" i="79"/>
  <c r="Q132" i="79"/>
  <c r="P132" i="79"/>
  <c r="O132" i="79"/>
  <c r="N132" i="79"/>
  <c r="M132" i="79"/>
  <c r="L132" i="79"/>
  <c r="K132" i="79"/>
  <c r="J132" i="79"/>
  <c r="I132" i="79"/>
  <c r="H132" i="79"/>
  <c r="G132" i="79"/>
  <c r="F132" i="79"/>
  <c r="T130" i="79"/>
  <c r="N130" i="79"/>
  <c r="G130" i="79"/>
  <c r="E135" i="79" s="1"/>
  <c r="E114" i="79"/>
  <c r="AC112" i="79"/>
  <c r="AB112" i="79"/>
  <c r="AA112" i="79"/>
  <c r="Z112" i="79"/>
  <c r="Y112" i="79"/>
  <c r="X112" i="79"/>
  <c r="W112" i="79"/>
  <c r="V112" i="79"/>
  <c r="U112" i="79"/>
  <c r="T112" i="79"/>
  <c r="S112" i="79"/>
  <c r="R112" i="79"/>
  <c r="Q112" i="79"/>
  <c r="P112" i="79"/>
  <c r="O112" i="79"/>
  <c r="N112" i="79"/>
  <c r="M112" i="79"/>
  <c r="L112" i="79"/>
  <c r="K112" i="79"/>
  <c r="J112" i="79"/>
  <c r="I112" i="79"/>
  <c r="H112" i="79"/>
  <c r="G112" i="79"/>
  <c r="F112" i="79"/>
  <c r="T110" i="79"/>
  <c r="N110" i="79"/>
  <c r="G110" i="79"/>
  <c r="E115" i="79" s="1"/>
  <c r="E94" i="79"/>
  <c r="AC92" i="79"/>
  <c r="AB92" i="79"/>
  <c r="AA92" i="79"/>
  <c r="Z92" i="79"/>
  <c r="Y92" i="79"/>
  <c r="X92" i="79"/>
  <c r="W92" i="79"/>
  <c r="V92" i="79"/>
  <c r="U92" i="79"/>
  <c r="T92" i="79"/>
  <c r="S92" i="79"/>
  <c r="R92" i="79"/>
  <c r="Q92" i="79"/>
  <c r="P92" i="79"/>
  <c r="O92" i="79"/>
  <c r="N92" i="79"/>
  <c r="M92" i="79"/>
  <c r="L92" i="79"/>
  <c r="K92" i="79"/>
  <c r="J92" i="79"/>
  <c r="I92" i="79"/>
  <c r="H92" i="79"/>
  <c r="G92" i="79"/>
  <c r="F92" i="79"/>
  <c r="T90" i="79"/>
  <c r="N90" i="79"/>
  <c r="G90" i="79"/>
  <c r="E95" i="79" s="1"/>
  <c r="E74" i="79"/>
  <c r="AC72" i="79"/>
  <c r="AB72" i="79"/>
  <c r="AA72" i="79"/>
  <c r="Z72" i="79"/>
  <c r="Y72" i="79"/>
  <c r="X72" i="79"/>
  <c r="W72" i="79"/>
  <c r="V72" i="79"/>
  <c r="U72" i="79"/>
  <c r="T72" i="79"/>
  <c r="S72" i="79"/>
  <c r="R72" i="79"/>
  <c r="Q72" i="79"/>
  <c r="P72" i="79"/>
  <c r="O72" i="79"/>
  <c r="N72" i="79"/>
  <c r="M72" i="79"/>
  <c r="L72" i="79"/>
  <c r="K72" i="79"/>
  <c r="J72" i="79"/>
  <c r="I72" i="79"/>
  <c r="H72" i="79"/>
  <c r="G72" i="79"/>
  <c r="F72" i="79"/>
  <c r="T70" i="79"/>
  <c r="N70" i="79"/>
  <c r="G70" i="79"/>
  <c r="E75" i="79" s="1"/>
  <c r="E54" i="79"/>
  <c r="AC52" i="79"/>
  <c r="AB52" i="79"/>
  <c r="AA52" i="79"/>
  <c r="Z52" i="79"/>
  <c r="Y52" i="79"/>
  <c r="X52" i="79"/>
  <c r="W52" i="79"/>
  <c r="V52" i="79"/>
  <c r="U52" i="79"/>
  <c r="T52" i="79"/>
  <c r="S52" i="79"/>
  <c r="R52" i="79"/>
  <c r="Q52" i="79"/>
  <c r="P52" i="79"/>
  <c r="O52" i="79"/>
  <c r="N52" i="79"/>
  <c r="M52" i="79"/>
  <c r="L52" i="79"/>
  <c r="K52" i="79"/>
  <c r="J52" i="79"/>
  <c r="I52" i="79"/>
  <c r="H52" i="79"/>
  <c r="G52" i="79"/>
  <c r="F52" i="79"/>
  <c r="T50" i="79"/>
  <c r="N50" i="79"/>
  <c r="G50" i="79"/>
  <c r="E55" i="79" s="1"/>
  <c r="E34" i="79"/>
  <c r="AC32" i="79"/>
  <c r="AB32" i="79"/>
  <c r="AA32" i="79"/>
  <c r="Z32" i="79"/>
  <c r="Y32" i="79"/>
  <c r="X32" i="79"/>
  <c r="W32" i="79"/>
  <c r="V32" i="79"/>
  <c r="U32" i="79"/>
  <c r="T32" i="79"/>
  <c r="S32" i="79"/>
  <c r="R32" i="79"/>
  <c r="Q32" i="79"/>
  <c r="P32" i="79"/>
  <c r="O32" i="79"/>
  <c r="N32" i="79"/>
  <c r="M32" i="79"/>
  <c r="L32" i="79"/>
  <c r="K32" i="79"/>
  <c r="J32" i="79"/>
  <c r="I32" i="79"/>
  <c r="H32" i="79"/>
  <c r="G32" i="79"/>
  <c r="F32" i="79"/>
  <c r="T30" i="79"/>
  <c r="N30" i="79"/>
  <c r="G30" i="79"/>
  <c r="E35" i="79" s="1"/>
  <c r="AC2" i="79"/>
  <c r="AC12" i="79" s="1"/>
  <c r="AB2" i="79"/>
  <c r="AB12" i="79" s="1"/>
  <c r="AA2" i="79"/>
  <c r="AA12" i="79" s="1"/>
  <c r="Z2" i="79"/>
  <c r="Z12" i="79" s="1"/>
  <c r="Y2" i="79"/>
  <c r="Y12" i="79" s="1"/>
  <c r="X2" i="79"/>
  <c r="X12" i="79" s="1"/>
  <c r="W2" i="79"/>
  <c r="W12" i="79" s="1"/>
  <c r="V2" i="79"/>
  <c r="V12" i="79" s="1"/>
  <c r="U2" i="79"/>
  <c r="U12" i="79" s="1"/>
  <c r="T2" i="79"/>
  <c r="T12" i="79" s="1"/>
  <c r="S2" i="79"/>
  <c r="S12" i="79" s="1"/>
  <c r="R2" i="79"/>
  <c r="R12" i="79" s="1"/>
  <c r="Q2" i="79"/>
  <c r="Q12" i="79" s="1"/>
  <c r="P2" i="79"/>
  <c r="P12" i="79" s="1"/>
  <c r="O2" i="79"/>
  <c r="O12" i="79" s="1"/>
  <c r="N2" i="79"/>
  <c r="N12" i="79" s="1"/>
  <c r="M2" i="79"/>
  <c r="M12" i="79" s="1"/>
  <c r="L2" i="79"/>
  <c r="L12" i="79" s="1"/>
  <c r="K2" i="79"/>
  <c r="K12" i="79" s="1"/>
  <c r="J2" i="79"/>
  <c r="J12" i="79" s="1"/>
  <c r="I2" i="79"/>
  <c r="I12" i="79" s="1"/>
  <c r="H2" i="79"/>
  <c r="H12" i="79" s="1"/>
  <c r="G2" i="79"/>
  <c r="G12" i="79" s="1"/>
  <c r="F2" i="79"/>
  <c r="F12" i="79" s="1"/>
  <c r="E14" i="79"/>
  <c r="T10" i="79"/>
  <c r="N10" i="79"/>
  <c r="E7" i="69"/>
  <c r="E8" i="69"/>
  <c r="E9" i="69"/>
  <c r="E10" i="69"/>
  <c r="E6" i="69"/>
  <c r="G4" i="75"/>
  <c r="H4" i="75"/>
  <c r="I4" i="75"/>
  <c r="J4" i="75"/>
  <c r="K4" i="75"/>
  <c r="L4" i="75"/>
  <c r="M4" i="75"/>
  <c r="N4" i="75"/>
  <c r="O4" i="75"/>
  <c r="P4" i="75"/>
  <c r="Q4" i="75"/>
  <c r="R4" i="75"/>
  <c r="S4" i="75"/>
  <c r="T4" i="75"/>
  <c r="U4" i="75"/>
  <c r="V4" i="75"/>
  <c r="W4" i="75"/>
  <c r="X4" i="75"/>
  <c r="Y4" i="75"/>
  <c r="Z4" i="75"/>
  <c r="AA4" i="75"/>
  <c r="AB4" i="75"/>
  <c r="AC4" i="75"/>
  <c r="F4" i="75"/>
  <c r="E4" i="75" s="1"/>
  <c r="E8" i="75"/>
  <c r="E9" i="75"/>
  <c r="E10" i="75"/>
  <c r="E11" i="75"/>
  <c r="E12" i="75"/>
  <c r="E13" i="75"/>
  <c r="E14" i="75"/>
  <c r="E15" i="75"/>
  <c r="E16" i="75"/>
  <c r="E17" i="75"/>
  <c r="E18" i="75"/>
  <c r="E19" i="75"/>
  <c r="E20" i="75"/>
  <c r="E21" i="75"/>
  <c r="E22" i="75"/>
  <c r="E23" i="75"/>
  <c r="G3" i="69"/>
  <c r="H3" i="69"/>
  <c r="I3" i="69"/>
  <c r="J3" i="69"/>
  <c r="K3" i="69"/>
  <c r="L3" i="69"/>
  <c r="M3" i="69"/>
  <c r="N3" i="69"/>
  <c r="O3" i="69"/>
  <c r="P3" i="69"/>
  <c r="Q3" i="69"/>
  <c r="R3" i="69"/>
  <c r="S3" i="69"/>
  <c r="T3" i="69"/>
  <c r="U3" i="69"/>
  <c r="V3" i="69"/>
  <c r="W3" i="69"/>
  <c r="X3" i="69"/>
  <c r="Y3" i="69"/>
  <c r="Z3" i="69"/>
  <c r="AA3" i="69"/>
  <c r="AB3" i="69"/>
  <c r="AC3" i="69"/>
  <c r="F3" i="69"/>
  <c r="E3" i="69" s="1"/>
  <c r="E4" i="69" s="1"/>
  <c r="G9" i="71"/>
  <c r="H9" i="71"/>
  <c r="I9" i="71"/>
  <c r="J9" i="71"/>
  <c r="K9" i="71"/>
  <c r="L9" i="71"/>
  <c r="M9" i="71"/>
  <c r="N9" i="71"/>
  <c r="O9" i="71"/>
  <c r="P9" i="71"/>
  <c r="Q9" i="71"/>
  <c r="R9" i="71"/>
  <c r="S9" i="71"/>
  <c r="T9" i="71"/>
  <c r="U9" i="71"/>
  <c r="V9" i="71"/>
  <c r="X9" i="71"/>
  <c r="Y9" i="71"/>
  <c r="Z9" i="71"/>
  <c r="AA9" i="71"/>
  <c r="AB9" i="71"/>
  <c r="AC9" i="71"/>
  <c r="F9" i="71"/>
  <c r="W9" i="71"/>
  <c r="G10" i="79"/>
  <c r="E15" i="79" s="1"/>
  <c r="G17" i="71"/>
  <c r="H17" i="71"/>
  <c r="I17" i="71"/>
  <c r="J17" i="71"/>
  <c r="K17" i="71"/>
  <c r="L17" i="71"/>
  <c r="M17" i="71"/>
  <c r="N17" i="71"/>
  <c r="O17" i="71"/>
  <c r="P17" i="71"/>
  <c r="Q17" i="71"/>
  <c r="R17" i="71"/>
  <c r="S17" i="71"/>
  <c r="T17" i="71"/>
  <c r="U17" i="71"/>
  <c r="V17" i="71"/>
  <c r="W17" i="71"/>
  <c r="X17" i="71"/>
  <c r="Y17" i="71"/>
  <c r="Z17" i="71"/>
  <c r="AA17" i="71"/>
  <c r="AB17" i="71"/>
  <c r="AC17" i="71"/>
  <c r="P14" i="1"/>
  <c r="P13" i="1" s="1"/>
  <c r="AC2" i="69"/>
  <c r="AB2" i="69"/>
  <c r="AA2" i="69"/>
  <c r="Z2" i="69"/>
  <c r="Y2" i="69"/>
  <c r="X2" i="69"/>
  <c r="W2" i="69"/>
  <c r="V2" i="69"/>
  <c r="U2" i="69"/>
  <c r="T2" i="69"/>
  <c r="S2" i="69"/>
  <c r="R2" i="69"/>
  <c r="Q2" i="69"/>
  <c r="P2" i="69"/>
  <c r="O2" i="69"/>
  <c r="N2" i="69"/>
  <c r="M2" i="69"/>
  <c r="L2" i="69"/>
  <c r="K2" i="69"/>
  <c r="J2" i="69"/>
  <c r="I2" i="69"/>
  <c r="H2" i="69"/>
  <c r="G2" i="69"/>
  <c r="F2" i="69"/>
  <c r="A15" i="1"/>
  <c r="B15" i="1"/>
  <c r="C15" i="1"/>
  <c r="A16" i="1"/>
  <c r="B16" i="1"/>
  <c r="C16" i="1"/>
  <c r="A17" i="1"/>
  <c r="B17" i="1"/>
  <c r="C17" i="1"/>
  <c r="A18" i="1"/>
  <c r="B18" i="1"/>
  <c r="C18" i="1"/>
  <c r="A19" i="1"/>
  <c r="B19" i="1"/>
  <c r="C19" i="1"/>
  <c r="A20" i="1"/>
  <c r="B20" i="1"/>
  <c r="C20" i="1"/>
  <c r="A21" i="1"/>
  <c r="B21" i="1"/>
  <c r="C21" i="1"/>
  <c r="A22" i="1"/>
  <c r="B22" i="1"/>
  <c r="C22" i="1"/>
  <c r="A23" i="1"/>
  <c r="B23" i="1"/>
  <c r="C23" i="1"/>
  <c r="A24" i="1"/>
  <c r="B24" i="1"/>
  <c r="C24" i="1"/>
  <c r="A25" i="1"/>
  <c r="B25" i="1"/>
  <c r="C25" i="1"/>
  <c r="A26" i="1"/>
  <c r="B26" i="1"/>
  <c r="C26" i="1"/>
  <c r="A27" i="1"/>
  <c r="B27" i="1"/>
  <c r="C27" i="1"/>
  <c r="A28" i="1"/>
  <c r="B28" i="1"/>
  <c r="C28" i="1"/>
  <c r="A29" i="1"/>
  <c r="B29" i="1"/>
  <c r="C29" i="1"/>
  <c r="A30" i="1"/>
  <c r="B30" i="1"/>
  <c r="C30" i="1"/>
  <c r="A31" i="1"/>
  <c r="B31" i="1"/>
  <c r="C31" i="1"/>
  <c r="A32" i="1"/>
  <c r="B32" i="1"/>
  <c r="C32" i="1"/>
  <c r="A33" i="1"/>
  <c r="B33" i="1"/>
  <c r="C33" i="1"/>
  <c r="A34" i="1"/>
  <c r="B34" i="1"/>
  <c r="C34" i="1"/>
  <c r="A35" i="1"/>
  <c r="B35" i="1"/>
  <c r="C35" i="1"/>
  <c r="A36" i="1"/>
  <c r="B36" i="1"/>
  <c r="C36" i="1"/>
  <c r="A37" i="1"/>
  <c r="B37" i="1"/>
  <c r="C37" i="1"/>
  <c r="A38" i="1"/>
  <c r="B38" i="1"/>
  <c r="C38" i="1"/>
  <c r="A39" i="1"/>
  <c r="B39" i="1"/>
  <c r="C39" i="1"/>
  <c r="A40" i="1"/>
  <c r="B40" i="1"/>
  <c r="C40" i="1"/>
  <c r="A41" i="1"/>
  <c r="B41" i="1"/>
  <c r="C41" i="1"/>
  <c r="A42" i="1"/>
  <c r="B42" i="1"/>
  <c r="C42" i="1"/>
  <c r="A43" i="1"/>
  <c r="B43" i="1"/>
  <c r="C43" i="1"/>
  <c r="A44" i="1"/>
  <c r="B44" i="1"/>
  <c r="C44" i="1"/>
  <c r="A45" i="1"/>
  <c r="B45" i="1"/>
  <c r="C45" i="1"/>
  <c r="A46" i="1"/>
  <c r="B46" i="1"/>
  <c r="C46" i="1"/>
  <c r="A47" i="1"/>
  <c r="B47" i="1"/>
  <c r="C47" i="1"/>
  <c r="A48" i="1"/>
  <c r="B48" i="1"/>
  <c r="C48" i="1"/>
  <c r="A49" i="1"/>
  <c r="B49" i="1"/>
  <c r="C49" i="1"/>
  <c r="A50" i="1"/>
  <c r="B50" i="1"/>
  <c r="C50" i="1"/>
  <c r="A51" i="1"/>
  <c r="B51" i="1"/>
  <c r="C51" i="1"/>
  <c r="A52" i="1"/>
  <c r="B52" i="1"/>
  <c r="C52" i="1"/>
  <c r="A53" i="1"/>
  <c r="B53" i="1"/>
  <c r="C53" i="1"/>
  <c r="A54" i="1"/>
  <c r="B54" i="1"/>
  <c r="C54" i="1"/>
  <c r="A55" i="1"/>
  <c r="B55" i="1"/>
  <c r="C55" i="1"/>
  <c r="A56" i="1"/>
  <c r="B56" i="1"/>
  <c r="C56" i="1"/>
  <c r="A57" i="1"/>
  <c r="B57" i="1"/>
  <c r="C57" i="1"/>
  <c r="A58" i="1"/>
  <c r="B58" i="1"/>
  <c r="C58" i="1"/>
  <c r="A59" i="1"/>
  <c r="B59" i="1"/>
  <c r="C59" i="1"/>
  <c r="A60" i="1"/>
  <c r="B60" i="1"/>
  <c r="C60" i="1"/>
  <c r="A61" i="1"/>
  <c r="B61" i="1"/>
  <c r="C61" i="1"/>
  <c r="A62" i="1"/>
  <c r="B62" i="1"/>
  <c r="C62" i="1"/>
  <c r="A63" i="1"/>
  <c r="B63" i="1"/>
  <c r="C63" i="1"/>
  <c r="A64" i="1"/>
  <c r="B64" i="1"/>
  <c r="C64" i="1"/>
  <c r="A65" i="1"/>
  <c r="B65" i="1"/>
  <c r="C65" i="1"/>
  <c r="A66" i="1"/>
  <c r="B66" i="1"/>
  <c r="C66" i="1"/>
  <c r="A67" i="1"/>
  <c r="B67" i="1"/>
  <c r="C67" i="1"/>
  <c r="A68" i="1"/>
  <c r="B68" i="1"/>
  <c r="C68" i="1"/>
  <c r="A69" i="1"/>
  <c r="B69" i="1"/>
  <c r="C69" i="1"/>
  <c r="A70" i="1"/>
  <c r="B70" i="1"/>
  <c r="C70" i="1"/>
  <c r="A71" i="1"/>
  <c r="B71" i="1"/>
  <c r="C71" i="1"/>
  <c r="A72" i="1"/>
  <c r="B72" i="1"/>
  <c r="C72" i="1"/>
  <c r="A73" i="1"/>
  <c r="B73" i="1"/>
  <c r="C73" i="1"/>
  <c r="A74" i="1"/>
  <c r="B74" i="1"/>
  <c r="C74" i="1"/>
  <c r="A75" i="1"/>
  <c r="B75" i="1"/>
  <c r="C75" i="1"/>
  <c r="A76" i="1"/>
  <c r="B76" i="1"/>
  <c r="C76" i="1"/>
  <c r="A77" i="1"/>
  <c r="B77" i="1"/>
  <c r="C77" i="1"/>
  <c r="A78" i="1"/>
  <c r="B78" i="1"/>
  <c r="C78" i="1"/>
  <c r="A79" i="1"/>
  <c r="B79" i="1"/>
  <c r="C79" i="1"/>
  <c r="A80" i="1"/>
  <c r="B80" i="1"/>
  <c r="C80" i="1"/>
  <c r="A81" i="1"/>
  <c r="B81" i="1"/>
  <c r="C81" i="1"/>
  <c r="A82" i="1"/>
  <c r="B82" i="1"/>
  <c r="C82" i="1"/>
  <c r="A83" i="1"/>
  <c r="B83" i="1"/>
  <c r="C83" i="1"/>
  <c r="A84" i="1"/>
  <c r="B84" i="1"/>
  <c r="C84" i="1"/>
  <c r="A85" i="1"/>
  <c r="B85" i="1"/>
  <c r="C85" i="1"/>
  <c r="A86" i="1"/>
  <c r="B86" i="1"/>
  <c r="C86" i="1"/>
  <c r="A87" i="1"/>
  <c r="B87" i="1"/>
  <c r="C87" i="1"/>
  <c r="A88" i="1"/>
  <c r="B88" i="1"/>
  <c r="C88" i="1"/>
  <c r="A89" i="1"/>
  <c r="B89" i="1"/>
  <c r="C89" i="1"/>
  <c r="A90" i="1"/>
  <c r="B90" i="1"/>
  <c r="C90" i="1"/>
  <c r="A91" i="1"/>
  <c r="B91" i="1"/>
  <c r="C91" i="1"/>
  <c r="A92" i="1"/>
  <c r="B92" i="1"/>
  <c r="C92" i="1"/>
  <c r="A93" i="1"/>
  <c r="B93" i="1"/>
  <c r="C93" i="1"/>
  <c r="A94" i="1"/>
  <c r="B94" i="1"/>
  <c r="C94" i="1"/>
  <c r="A95" i="1"/>
  <c r="B95" i="1"/>
  <c r="C95" i="1"/>
  <c r="A96" i="1"/>
  <c r="B96" i="1"/>
  <c r="C96" i="1"/>
  <c r="A97" i="1"/>
  <c r="B97" i="1"/>
  <c r="C97" i="1"/>
  <c r="A98" i="1"/>
  <c r="B98" i="1"/>
  <c r="C98" i="1"/>
  <c r="A99" i="1"/>
  <c r="B99" i="1"/>
  <c r="C99" i="1"/>
  <c r="A100" i="1"/>
  <c r="B100" i="1"/>
  <c r="C100" i="1"/>
  <c r="A101" i="1"/>
  <c r="B101" i="1"/>
  <c r="C101" i="1"/>
  <c r="A102" i="1"/>
  <c r="B102" i="1"/>
  <c r="C102" i="1"/>
  <c r="A103" i="1"/>
  <c r="B103" i="1"/>
  <c r="C103" i="1"/>
  <c r="A104" i="1"/>
  <c r="B104" i="1"/>
  <c r="C104" i="1"/>
  <c r="A105" i="1"/>
  <c r="B105" i="1"/>
  <c r="C105" i="1"/>
  <c r="A106" i="1"/>
  <c r="B106" i="1"/>
  <c r="C106" i="1"/>
  <c r="A107" i="1"/>
  <c r="B107" i="1"/>
  <c r="C107" i="1"/>
  <c r="A108" i="1"/>
  <c r="B108" i="1"/>
  <c r="C108" i="1"/>
  <c r="A109" i="1"/>
  <c r="B109" i="1"/>
  <c r="C109" i="1"/>
  <c r="A110" i="1"/>
  <c r="B110" i="1"/>
  <c r="C110" i="1"/>
  <c r="A111" i="1"/>
  <c r="B111" i="1"/>
  <c r="C111" i="1"/>
  <c r="A112" i="1"/>
  <c r="B112" i="1"/>
  <c r="C112" i="1"/>
  <c r="A113" i="1"/>
  <c r="B113" i="1"/>
  <c r="C113" i="1"/>
  <c r="A114" i="1"/>
  <c r="B114" i="1"/>
  <c r="C114" i="1"/>
  <c r="A115" i="1"/>
  <c r="B115" i="1"/>
  <c r="C115" i="1"/>
  <c r="A116" i="1"/>
  <c r="B116" i="1"/>
  <c r="C116" i="1"/>
  <c r="A117" i="1"/>
  <c r="B117" i="1"/>
  <c r="C117" i="1"/>
  <c r="A118" i="1"/>
  <c r="B118" i="1"/>
  <c r="C118" i="1"/>
  <c r="A119" i="1"/>
  <c r="B119" i="1"/>
  <c r="C119" i="1"/>
  <c r="A120" i="1"/>
  <c r="B120" i="1"/>
  <c r="C120" i="1"/>
  <c r="A121" i="1"/>
  <c r="B121" i="1"/>
  <c r="C121" i="1"/>
  <c r="A122" i="1"/>
  <c r="B122" i="1"/>
  <c r="C122" i="1"/>
  <c r="A123" i="1"/>
  <c r="B123" i="1"/>
  <c r="C123" i="1"/>
  <c r="A124" i="1"/>
  <c r="B124" i="1"/>
  <c r="C124" i="1"/>
  <c r="A125" i="1"/>
  <c r="B125" i="1"/>
  <c r="C125" i="1"/>
  <c r="A126" i="1"/>
  <c r="B126" i="1"/>
  <c r="C126" i="1"/>
  <c r="A127" i="1"/>
  <c r="B127" i="1"/>
  <c r="C127" i="1"/>
  <c r="A128" i="1"/>
  <c r="B128" i="1"/>
  <c r="C128" i="1"/>
  <c r="A129" i="1"/>
  <c r="B129" i="1"/>
  <c r="C129" i="1"/>
  <c r="A130" i="1"/>
  <c r="B130" i="1"/>
  <c r="C130" i="1"/>
  <c r="A131" i="1"/>
  <c r="B131" i="1"/>
  <c r="C131" i="1"/>
  <c r="A132" i="1"/>
  <c r="B132" i="1"/>
  <c r="C132" i="1"/>
  <c r="A133" i="1"/>
  <c r="B133" i="1"/>
  <c r="C133" i="1"/>
  <c r="A134" i="1"/>
  <c r="B134" i="1"/>
  <c r="C134" i="1"/>
  <c r="A135" i="1"/>
  <c r="B135" i="1"/>
  <c r="C135" i="1"/>
  <c r="A136" i="1"/>
  <c r="B136" i="1"/>
  <c r="C136" i="1"/>
  <c r="A137" i="1"/>
  <c r="B137" i="1"/>
  <c r="C137" i="1"/>
  <c r="A138" i="1"/>
  <c r="B138" i="1"/>
  <c r="C138" i="1"/>
  <c r="A139" i="1"/>
  <c r="B139" i="1"/>
  <c r="C139" i="1"/>
  <c r="A140" i="1"/>
  <c r="B140" i="1"/>
  <c r="C140" i="1"/>
  <c r="A141" i="1"/>
  <c r="B141" i="1"/>
  <c r="C141" i="1"/>
  <c r="A142" i="1"/>
  <c r="B142" i="1"/>
  <c r="C142" i="1"/>
  <c r="A143" i="1"/>
  <c r="B143" i="1"/>
  <c r="C143" i="1"/>
  <c r="A144" i="1"/>
  <c r="B144" i="1"/>
  <c r="C144" i="1"/>
  <c r="A145" i="1"/>
  <c r="B145" i="1"/>
  <c r="C145" i="1"/>
  <c r="A146" i="1"/>
  <c r="B146" i="1"/>
  <c r="C146" i="1"/>
  <c r="A147" i="1"/>
  <c r="B147" i="1"/>
  <c r="C147" i="1"/>
  <c r="A148" i="1"/>
  <c r="B148" i="1"/>
  <c r="C148" i="1"/>
  <c r="A149" i="1"/>
  <c r="B149" i="1"/>
  <c r="C149" i="1"/>
  <c r="A150" i="1"/>
  <c r="B150" i="1"/>
  <c r="C150" i="1"/>
  <c r="A151" i="1"/>
  <c r="B151" i="1"/>
  <c r="C151" i="1"/>
  <c r="A152" i="1"/>
  <c r="B152" i="1"/>
  <c r="C152" i="1"/>
  <c r="A153" i="1"/>
  <c r="B153" i="1"/>
  <c r="C153" i="1"/>
  <c r="A154" i="1"/>
  <c r="B154" i="1"/>
  <c r="C154" i="1"/>
  <c r="A155" i="1"/>
  <c r="B155" i="1"/>
  <c r="C155" i="1"/>
  <c r="A156" i="1"/>
  <c r="B156" i="1"/>
  <c r="C156" i="1"/>
  <c r="A157" i="1"/>
  <c r="B157" i="1"/>
  <c r="C157" i="1"/>
  <c r="A158" i="1"/>
  <c r="B158" i="1"/>
  <c r="C158" i="1"/>
  <c r="A159" i="1"/>
  <c r="B159" i="1"/>
  <c r="C159" i="1"/>
  <c r="A160" i="1"/>
  <c r="B160" i="1"/>
  <c r="C160" i="1"/>
  <c r="A161" i="1"/>
  <c r="B161" i="1"/>
  <c r="C161" i="1"/>
  <c r="A162" i="1"/>
  <c r="B162" i="1"/>
  <c r="C162" i="1"/>
  <c r="A163" i="1"/>
  <c r="B163" i="1"/>
  <c r="C163" i="1"/>
  <c r="A164" i="1"/>
  <c r="B164" i="1"/>
  <c r="C164" i="1"/>
  <c r="A165" i="1"/>
  <c r="B165" i="1"/>
  <c r="C165" i="1"/>
  <c r="A166" i="1"/>
  <c r="B166" i="1"/>
  <c r="C166" i="1"/>
  <c r="A167" i="1"/>
  <c r="B167" i="1"/>
  <c r="C167" i="1"/>
  <c r="A168" i="1"/>
  <c r="B168" i="1"/>
  <c r="C168" i="1"/>
  <c r="A169" i="1"/>
  <c r="B169" i="1"/>
  <c r="C169" i="1"/>
  <c r="A170" i="1"/>
  <c r="B170" i="1"/>
  <c r="C170" i="1"/>
  <c r="A171" i="1"/>
  <c r="B171" i="1"/>
  <c r="C171" i="1"/>
  <c r="A172" i="1"/>
  <c r="B172" i="1"/>
  <c r="C172" i="1"/>
  <c r="A173" i="1"/>
  <c r="B173" i="1"/>
  <c r="C173" i="1"/>
  <c r="A174" i="1"/>
  <c r="B174" i="1"/>
  <c r="C174" i="1"/>
  <c r="A175" i="1"/>
  <c r="B175" i="1"/>
  <c r="C175" i="1"/>
  <c r="A176" i="1"/>
  <c r="B176" i="1"/>
  <c r="C176" i="1"/>
  <c r="A177" i="1"/>
  <c r="B177" i="1"/>
  <c r="C177" i="1"/>
  <c r="A178" i="1"/>
  <c r="B178" i="1"/>
  <c r="C178" i="1"/>
  <c r="A179" i="1"/>
  <c r="B179" i="1"/>
  <c r="C179" i="1"/>
  <c r="A180" i="1"/>
  <c r="B180" i="1"/>
  <c r="C180" i="1"/>
  <c r="A181" i="1"/>
  <c r="B181" i="1"/>
  <c r="C181" i="1"/>
  <c r="A182" i="1"/>
  <c r="B182" i="1"/>
  <c r="C182" i="1"/>
  <c r="A183" i="1"/>
  <c r="B183" i="1"/>
  <c r="C183" i="1"/>
  <c r="A184" i="1"/>
  <c r="B184" i="1"/>
  <c r="C184" i="1"/>
  <c r="A185" i="1"/>
  <c r="B185" i="1"/>
  <c r="C185" i="1"/>
  <c r="A186" i="1"/>
  <c r="B186" i="1"/>
  <c r="C186" i="1"/>
  <c r="A187" i="1"/>
  <c r="B187" i="1"/>
  <c r="C187" i="1"/>
  <c r="A188" i="1"/>
  <c r="B188" i="1"/>
  <c r="C188" i="1"/>
  <c r="A189" i="1"/>
  <c r="B189" i="1"/>
  <c r="C189" i="1"/>
  <c r="A190" i="1"/>
  <c r="B190" i="1"/>
  <c r="C190" i="1"/>
  <c r="A191" i="1"/>
  <c r="B191" i="1"/>
  <c r="C191" i="1"/>
  <c r="A192" i="1"/>
  <c r="B192" i="1"/>
  <c r="C192" i="1"/>
  <c r="A193" i="1"/>
  <c r="B193" i="1"/>
  <c r="C193" i="1"/>
  <c r="A194" i="1"/>
  <c r="B194" i="1"/>
  <c r="C194" i="1"/>
  <c r="A195" i="1"/>
  <c r="B195" i="1"/>
  <c r="C195" i="1"/>
  <c r="A196" i="1"/>
  <c r="B196" i="1"/>
  <c r="C196" i="1"/>
  <c r="A197" i="1"/>
  <c r="B197" i="1"/>
  <c r="C197" i="1"/>
  <c r="A198" i="1"/>
  <c r="B198" i="1"/>
  <c r="C198" i="1"/>
  <c r="A199" i="1"/>
  <c r="B199" i="1"/>
  <c r="C199" i="1"/>
  <c r="A200" i="1"/>
  <c r="B200" i="1"/>
  <c r="C200" i="1"/>
  <c r="A201" i="1"/>
  <c r="B201" i="1"/>
  <c r="C201" i="1"/>
  <c r="A202" i="1"/>
  <c r="B202" i="1"/>
  <c r="C202" i="1"/>
  <c r="A203" i="1"/>
  <c r="B203" i="1"/>
  <c r="C203" i="1"/>
  <c r="A204" i="1"/>
  <c r="B204" i="1"/>
  <c r="C204" i="1"/>
  <c r="A205" i="1"/>
  <c r="B205" i="1"/>
  <c r="C205" i="1"/>
  <c r="A206" i="1"/>
  <c r="B206" i="1"/>
  <c r="C206" i="1"/>
  <c r="A207" i="1"/>
  <c r="B207" i="1"/>
  <c r="C207" i="1"/>
  <c r="A208" i="1"/>
  <c r="B208" i="1"/>
  <c r="C208" i="1"/>
  <c r="A209" i="1"/>
  <c r="B209" i="1"/>
  <c r="C209" i="1"/>
  <c r="A210" i="1"/>
  <c r="B210" i="1"/>
  <c r="C210" i="1"/>
  <c r="A211" i="1"/>
  <c r="B211" i="1"/>
  <c r="C211" i="1"/>
  <c r="A212" i="1"/>
  <c r="B212" i="1"/>
  <c r="C212" i="1"/>
  <c r="A213" i="1"/>
  <c r="B213" i="1"/>
  <c r="C213" i="1"/>
  <c r="A214" i="1"/>
  <c r="B214" i="1"/>
  <c r="C214" i="1"/>
  <c r="A215" i="1"/>
  <c r="B215" i="1"/>
  <c r="C215" i="1"/>
  <c r="A216" i="1"/>
  <c r="B216" i="1"/>
  <c r="C216" i="1"/>
  <c r="A217" i="1"/>
  <c r="B217" i="1"/>
  <c r="C217" i="1"/>
  <c r="A218" i="1"/>
  <c r="B218" i="1"/>
  <c r="C218" i="1"/>
  <c r="A219" i="1"/>
  <c r="B219" i="1"/>
  <c r="C219" i="1"/>
  <c r="A220" i="1"/>
  <c r="B220" i="1"/>
  <c r="C220" i="1"/>
  <c r="A221" i="1"/>
  <c r="B221" i="1"/>
  <c r="C221" i="1"/>
  <c r="A222" i="1"/>
  <c r="B222" i="1"/>
  <c r="C222" i="1"/>
  <c r="A223" i="1"/>
  <c r="B223" i="1"/>
  <c r="C223" i="1"/>
  <c r="A224" i="1"/>
  <c r="B224" i="1"/>
  <c r="C224" i="1"/>
  <c r="A225" i="1"/>
  <c r="B225" i="1"/>
  <c r="C225" i="1"/>
  <c r="A226" i="1"/>
  <c r="B226" i="1"/>
  <c r="C226" i="1"/>
  <c r="A227" i="1"/>
  <c r="B227" i="1"/>
  <c r="C227" i="1"/>
  <c r="A228" i="1"/>
  <c r="B228" i="1"/>
  <c r="C228" i="1"/>
  <c r="A229" i="1"/>
  <c r="B229" i="1"/>
  <c r="C229" i="1"/>
  <c r="A230" i="1"/>
  <c r="B230" i="1"/>
  <c r="C230" i="1"/>
  <c r="A231" i="1"/>
  <c r="B231" i="1"/>
  <c r="C231" i="1"/>
  <c r="A232" i="1"/>
  <c r="B232" i="1"/>
  <c r="C232" i="1"/>
  <c r="A233" i="1"/>
  <c r="B233" i="1"/>
  <c r="C233" i="1"/>
  <c r="A234" i="1"/>
  <c r="B234" i="1"/>
  <c r="C234" i="1"/>
  <c r="A235" i="1"/>
  <c r="B235" i="1"/>
  <c r="C235" i="1"/>
  <c r="A236" i="1"/>
  <c r="B236" i="1"/>
  <c r="C236" i="1"/>
  <c r="A237" i="1"/>
  <c r="B237" i="1"/>
  <c r="C237" i="1"/>
  <c r="A238" i="1"/>
  <c r="B238" i="1"/>
  <c r="C238" i="1"/>
  <c r="A239" i="1"/>
  <c r="B239" i="1"/>
  <c r="C239" i="1"/>
  <c r="A240" i="1"/>
  <c r="B240" i="1"/>
  <c r="C240" i="1"/>
  <c r="A241" i="1"/>
  <c r="B241" i="1"/>
  <c r="C241" i="1"/>
  <c r="A242" i="1"/>
  <c r="B242" i="1"/>
  <c r="C242" i="1"/>
  <c r="A243" i="1"/>
  <c r="B243" i="1"/>
  <c r="C243" i="1"/>
  <c r="A244" i="1"/>
  <c r="B244" i="1"/>
  <c r="C244" i="1"/>
  <c r="A245" i="1"/>
  <c r="B245" i="1"/>
  <c r="C245" i="1"/>
  <c r="A246" i="1"/>
  <c r="B246" i="1"/>
  <c r="C246" i="1"/>
  <c r="A247" i="1"/>
  <c r="B247" i="1"/>
  <c r="C247" i="1"/>
  <c r="A248" i="1"/>
  <c r="B248" i="1"/>
  <c r="C248" i="1"/>
  <c r="A249" i="1"/>
  <c r="B249" i="1"/>
  <c r="C249" i="1"/>
  <c r="A250" i="1"/>
  <c r="B250" i="1"/>
  <c r="C250" i="1"/>
  <c r="A251" i="1"/>
  <c r="B251" i="1"/>
  <c r="C251" i="1"/>
  <c r="A252" i="1"/>
  <c r="B252" i="1"/>
  <c r="C252" i="1"/>
  <c r="A253" i="1"/>
  <c r="B253" i="1"/>
  <c r="C253" i="1"/>
  <c r="A254" i="1"/>
  <c r="B254" i="1"/>
  <c r="C254" i="1"/>
  <c r="A255" i="1"/>
  <c r="B255" i="1"/>
  <c r="C255" i="1"/>
  <c r="A256" i="1"/>
  <c r="B256" i="1"/>
  <c r="C256" i="1"/>
  <c r="A257" i="1"/>
  <c r="B257" i="1"/>
  <c r="C257" i="1"/>
  <c r="A258" i="1"/>
  <c r="B258" i="1"/>
  <c r="C258" i="1"/>
  <c r="A259" i="1"/>
  <c r="B259" i="1"/>
  <c r="C259" i="1"/>
  <c r="A260" i="1"/>
  <c r="B260" i="1"/>
  <c r="C260" i="1"/>
  <c r="A261" i="1"/>
  <c r="B261" i="1"/>
  <c r="C261" i="1"/>
  <c r="A262" i="1"/>
  <c r="B262" i="1"/>
  <c r="C262" i="1"/>
  <c r="A263" i="1"/>
  <c r="B263" i="1"/>
  <c r="C263" i="1"/>
  <c r="A264" i="1"/>
  <c r="B264" i="1"/>
  <c r="C264" i="1"/>
  <c r="A265" i="1"/>
  <c r="B265" i="1"/>
  <c r="C265" i="1"/>
  <c r="A266" i="1"/>
  <c r="B266" i="1"/>
  <c r="C266" i="1"/>
  <c r="A267" i="1"/>
  <c r="B267" i="1"/>
  <c r="C267" i="1"/>
  <c r="A268" i="1"/>
  <c r="B268" i="1"/>
  <c r="C268" i="1"/>
  <c r="A269" i="1"/>
  <c r="B269" i="1"/>
  <c r="C269" i="1"/>
  <c r="A270" i="1"/>
  <c r="B270" i="1"/>
  <c r="C270" i="1"/>
  <c r="A271" i="1"/>
  <c r="B271" i="1"/>
  <c r="C271" i="1"/>
  <c r="A272" i="1"/>
  <c r="B272" i="1"/>
  <c r="C272" i="1"/>
  <c r="A273" i="1"/>
  <c r="B273" i="1"/>
  <c r="C273" i="1"/>
  <c r="A274" i="1"/>
  <c r="B274" i="1"/>
  <c r="C274" i="1"/>
  <c r="A275" i="1"/>
  <c r="B275" i="1"/>
  <c r="C275" i="1"/>
  <c r="A276" i="1"/>
  <c r="B276" i="1"/>
  <c r="C276" i="1"/>
  <c r="A277" i="1"/>
  <c r="B277" i="1"/>
  <c r="C277" i="1"/>
  <c r="A278" i="1"/>
  <c r="B278" i="1"/>
  <c r="C278" i="1"/>
  <c r="A279" i="1"/>
  <c r="B279" i="1"/>
  <c r="C279" i="1"/>
  <c r="A280" i="1"/>
  <c r="B280" i="1"/>
  <c r="C280" i="1"/>
  <c r="A281" i="1"/>
  <c r="B281" i="1"/>
  <c r="C281" i="1"/>
  <c r="A282" i="1"/>
  <c r="B282" i="1"/>
  <c r="C282" i="1"/>
  <c r="A283" i="1"/>
  <c r="B283" i="1"/>
  <c r="C283" i="1"/>
  <c r="A284" i="1"/>
  <c r="B284" i="1"/>
  <c r="C284" i="1"/>
  <c r="A285" i="1"/>
  <c r="B285" i="1"/>
  <c r="C285" i="1"/>
  <c r="A286" i="1"/>
  <c r="B286" i="1"/>
  <c r="C286" i="1"/>
  <c r="A287" i="1"/>
  <c r="B287" i="1"/>
  <c r="C287" i="1"/>
  <c r="A288" i="1"/>
  <c r="B288" i="1"/>
  <c r="C288" i="1"/>
  <c r="A289" i="1"/>
  <c r="B289" i="1"/>
  <c r="C289" i="1"/>
  <c r="A290" i="1"/>
  <c r="B290" i="1"/>
  <c r="C290" i="1"/>
  <c r="A291" i="1"/>
  <c r="B291" i="1"/>
  <c r="C291" i="1"/>
  <c r="A292" i="1"/>
  <c r="B292" i="1"/>
  <c r="C292" i="1"/>
  <c r="A293" i="1"/>
  <c r="B293" i="1"/>
  <c r="C293" i="1"/>
  <c r="A294" i="1"/>
  <c r="B294" i="1"/>
  <c r="C294" i="1"/>
  <c r="A295" i="1"/>
  <c r="B295" i="1"/>
  <c r="C295" i="1"/>
  <c r="A296" i="1"/>
  <c r="B296" i="1"/>
  <c r="C296" i="1"/>
  <c r="A297" i="1"/>
  <c r="B297" i="1"/>
  <c r="C297" i="1"/>
  <c r="A298" i="1"/>
  <c r="B298" i="1"/>
  <c r="C298" i="1"/>
  <c r="A299" i="1"/>
  <c r="B299" i="1"/>
  <c r="C299" i="1"/>
  <c r="A300" i="1"/>
  <c r="B300" i="1"/>
  <c r="C300" i="1"/>
  <c r="A301" i="1"/>
  <c r="B301" i="1"/>
  <c r="C301" i="1"/>
  <c r="A302" i="1"/>
  <c r="B302" i="1"/>
  <c r="C302" i="1"/>
  <c r="A303" i="1"/>
  <c r="B303" i="1"/>
  <c r="C303" i="1"/>
  <c r="A304" i="1"/>
  <c r="B304" i="1"/>
  <c r="C304" i="1"/>
  <c r="A305" i="1"/>
  <c r="B305" i="1"/>
  <c r="C305" i="1"/>
  <c r="A306" i="1"/>
  <c r="B306" i="1"/>
  <c r="C306" i="1"/>
  <c r="A307" i="1"/>
  <c r="B307" i="1"/>
  <c r="C307" i="1"/>
  <c r="A308" i="1"/>
  <c r="B308" i="1"/>
  <c r="C308" i="1"/>
  <c r="A309" i="1"/>
  <c r="B309" i="1"/>
  <c r="C309" i="1"/>
  <c r="A310" i="1"/>
  <c r="B310" i="1"/>
  <c r="C310" i="1"/>
  <c r="A311" i="1"/>
  <c r="B311" i="1"/>
  <c r="C311" i="1"/>
  <c r="A312" i="1"/>
  <c r="B312" i="1"/>
  <c r="C312" i="1"/>
  <c r="A313" i="1"/>
  <c r="B313" i="1"/>
  <c r="C313" i="1"/>
  <c r="A314" i="1"/>
  <c r="B314" i="1"/>
  <c r="C314" i="1"/>
  <c r="A315" i="1"/>
  <c r="B315" i="1"/>
  <c r="C315" i="1"/>
  <c r="A316" i="1"/>
  <c r="B316" i="1"/>
  <c r="C316" i="1"/>
  <c r="A317" i="1"/>
  <c r="B317" i="1"/>
  <c r="C317" i="1"/>
  <c r="A318" i="1"/>
  <c r="B318" i="1"/>
  <c r="C318" i="1"/>
  <c r="A319" i="1"/>
  <c r="B319" i="1"/>
  <c r="C319" i="1"/>
  <c r="A320" i="1"/>
  <c r="B320" i="1"/>
  <c r="C320" i="1"/>
  <c r="A321" i="1"/>
  <c r="B321" i="1"/>
  <c r="C321" i="1"/>
  <c r="A322" i="1"/>
  <c r="B322" i="1"/>
  <c r="C322" i="1"/>
  <c r="A323" i="1"/>
  <c r="B323" i="1"/>
  <c r="C323" i="1"/>
  <c r="A324" i="1"/>
  <c r="B324" i="1"/>
  <c r="C324" i="1"/>
  <c r="A325" i="1"/>
  <c r="B325" i="1"/>
  <c r="C325" i="1"/>
  <c r="A326" i="1"/>
  <c r="B326" i="1"/>
  <c r="C326" i="1"/>
  <c r="A327" i="1"/>
  <c r="B327" i="1"/>
  <c r="C327" i="1"/>
  <c r="A328" i="1"/>
  <c r="B328" i="1"/>
  <c r="C328" i="1"/>
  <c r="A329" i="1"/>
  <c r="B329" i="1"/>
  <c r="C329" i="1"/>
  <c r="A330" i="1"/>
  <c r="B330" i="1"/>
  <c r="C330" i="1"/>
  <c r="A331" i="1"/>
  <c r="B331" i="1"/>
  <c r="C331" i="1"/>
  <c r="A332" i="1"/>
  <c r="B332" i="1"/>
  <c r="C332" i="1"/>
  <c r="A333" i="1"/>
  <c r="B333" i="1"/>
  <c r="C333" i="1"/>
  <c r="A334" i="1"/>
  <c r="B334" i="1"/>
  <c r="C334" i="1"/>
  <c r="A335" i="1"/>
  <c r="B335" i="1"/>
  <c r="C335" i="1"/>
  <c r="A336" i="1"/>
  <c r="B336" i="1"/>
  <c r="C336" i="1"/>
  <c r="A337" i="1"/>
  <c r="B337" i="1"/>
  <c r="C337" i="1"/>
  <c r="A338" i="1"/>
  <c r="B338" i="1"/>
  <c r="C338" i="1"/>
  <c r="A339" i="1"/>
  <c r="B339" i="1"/>
  <c r="C339" i="1"/>
  <c r="A340" i="1"/>
  <c r="B340" i="1"/>
  <c r="C340" i="1"/>
  <c r="A341" i="1"/>
  <c r="B341" i="1"/>
  <c r="C341" i="1"/>
  <c r="A342" i="1"/>
  <c r="B342" i="1"/>
  <c r="C342" i="1"/>
  <c r="A343" i="1"/>
  <c r="B343" i="1"/>
  <c r="C343" i="1"/>
  <c r="A344" i="1"/>
  <c r="B344" i="1"/>
  <c r="C344" i="1"/>
  <c r="A345" i="1"/>
  <c r="B345" i="1"/>
  <c r="C345" i="1"/>
  <c r="A346" i="1"/>
  <c r="B346" i="1"/>
  <c r="C346" i="1"/>
  <c r="A347" i="1"/>
  <c r="B347" i="1"/>
  <c r="C347" i="1"/>
  <c r="A348" i="1"/>
  <c r="B348" i="1"/>
  <c r="C348" i="1"/>
  <c r="A349" i="1"/>
  <c r="B349" i="1"/>
  <c r="C349" i="1"/>
  <c r="A350" i="1"/>
  <c r="B350" i="1"/>
  <c r="C350" i="1"/>
  <c r="A351" i="1"/>
  <c r="B351" i="1"/>
  <c r="C351" i="1"/>
  <c r="A352" i="1"/>
  <c r="B352" i="1"/>
  <c r="C352" i="1"/>
  <c r="A353" i="1"/>
  <c r="B353" i="1"/>
  <c r="C353" i="1"/>
  <c r="A354" i="1"/>
  <c r="B354" i="1"/>
  <c r="C354" i="1"/>
  <c r="A355" i="1"/>
  <c r="B355" i="1"/>
  <c r="C355" i="1"/>
  <c r="A356" i="1"/>
  <c r="B356" i="1"/>
  <c r="C356" i="1"/>
  <c r="A357" i="1"/>
  <c r="B357" i="1"/>
  <c r="C357" i="1"/>
  <c r="A358" i="1"/>
  <c r="B358" i="1"/>
  <c r="C358" i="1"/>
  <c r="A359" i="1"/>
  <c r="B359" i="1"/>
  <c r="C359" i="1"/>
  <c r="A360" i="1"/>
  <c r="B360" i="1"/>
  <c r="C360" i="1"/>
  <c r="A361" i="1"/>
  <c r="B361" i="1"/>
  <c r="C361" i="1"/>
  <c r="A362" i="1"/>
  <c r="B362" i="1"/>
  <c r="C362" i="1"/>
  <c r="A363" i="1"/>
  <c r="B363" i="1"/>
  <c r="C363" i="1"/>
  <c r="A364" i="1"/>
  <c r="B364" i="1"/>
  <c r="C364" i="1"/>
  <c r="A365" i="1"/>
  <c r="B365" i="1"/>
  <c r="C365" i="1"/>
  <c r="R14" i="1"/>
  <c r="R13" i="1" s="1"/>
  <c r="O14" i="1"/>
  <c r="O13" i="1" s="1"/>
  <c r="A14" i="1"/>
  <c r="B14" i="1"/>
  <c r="C14" i="1"/>
  <c r="L14" i="1"/>
  <c r="L13" i="1" s="1"/>
  <c r="I14" i="1"/>
  <c r="I13" i="1" s="1"/>
  <c r="H14" i="1"/>
  <c r="H13" i="1" s="1"/>
  <c r="G14" i="1"/>
  <c r="G13" i="1" s="1"/>
  <c r="E7" i="75"/>
  <c r="G3" i="75"/>
  <c r="F3" i="75"/>
  <c r="G7" i="71"/>
  <c r="AC7" i="71"/>
  <c r="AB7" i="71"/>
  <c r="AA7" i="71"/>
  <c r="Z7" i="71"/>
  <c r="Y7" i="71"/>
  <c r="X7" i="71"/>
  <c r="W7" i="71"/>
  <c r="V7" i="71"/>
  <c r="U7" i="71"/>
  <c r="T7" i="71"/>
  <c r="S7" i="71"/>
  <c r="R7" i="71"/>
  <c r="Q7" i="71"/>
  <c r="P7" i="71"/>
  <c r="O7" i="71"/>
  <c r="N7" i="71"/>
  <c r="M7" i="71"/>
  <c r="L7" i="71"/>
  <c r="K7" i="71"/>
  <c r="J7" i="71"/>
  <c r="I7" i="71"/>
  <c r="H7" i="71"/>
  <c r="AC3" i="75"/>
  <c r="AB3" i="75"/>
  <c r="AA3" i="75"/>
  <c r="Z3" i="75"/>
  <c r="Y3" i="75"/>
  <c r="X3" i="75"/>
  <c r="W3" i="75"/>
  <c r="V3" i="75"/>
  <c r="U3" i="75"/>
  <c r="T3" i="75"/>
  <c r="S3" i="75"/>
  <c r="R3" i="75"/>
  <c r="Q3" i="75"/>
  <c r="P3" i="75"/>
  <c r="O3" i="75"/>
  <c r="N3" i="75"/>
  <c r="M3" i="75"/>
  <c r="L3" i="75"/>
  <c r="K3" i="75"/>
  <c r="J3" i="75"/>
  <c r="I3" i="75"/>
  <c r="H3" i="75"/>
  <c r="E7" i="70"/>
  <c r="E8" i="70"/>
  <c r="E9" i="70"/>
  <c r="E10" i="70"/>
  <c r="E11" i="70"/>
  <c r="E12" i="70"/>
  <c r="E13" i="70"/>
  <c r="E14" i="70"/>
  <c r="E15" i="70"/>
  <c r="E16" i="70"/>
  <c r="E17" i="70"/>
  <c r="E18" i="70"/>
  <c r="E19" i="70"/>
  <c r="E20" i="70"/>
  <c r="E21" i="70"/>
  <c r="E22" i="70"/>
  <c r="E23" i="70"/>
  <c r="E24" i="70"/>
  <c r="E25" i="70"/>
  <c r="E26" i="70"/>
  <c r="E27" i="70"/>
  <c r="E28" i="70"/>
  <c r="E29" i="70"/>
  <c r="E30" i="70"/>
  <c r="E31" i="70"/>
  <c r="E32" i="70"/>
  <c r="E33" i="70"/>
  <c r="E34" i="70"/>
  <c r="E35" i="70"/>
  <c r="E36" i="70"/>
  <c r="E37" i="70"/>
  <c r="E38" i="70"/>
  <c r="E39" i="70"/>
  <c r="E40" i="70"/>
  <c r="E41" i="70"/>
  <c r="E42" i="70"/>
  <c r="E43" i="70"/>
  <c r="E44" i="70"/>
  <c r="E45" i="70"/>
  <c r="E46" i="70"/>
  <c r="E47" i="70"/>
  <c r="E48" i="70"/>
  <c r="E49" i="70"/>
  <c r="E50" i="70"/>
  <c r="E51" i="70"/>
  <c r="E52" i="70"/>
  <c r="E53" i="70"/>
  <c r="E54" i="70"/>
  <c r="E55" i="70"/>
  <c r="E56" i="70"/>
  <c r="E57" i="70"/>
  <c r="E58" i="70"/>
  <c r="E59" i="70"/>
  <c r="E60" i="70"/>
  <c r="E61" i="70"/>
  <c r="E62" i="70"/>
  <c r="E63" i="70"/>
  <c r="E64" i="70"/>
  <c r="E65" i="70"/>
  <c r="E66" i="70"/>
  <c r="E67" i="70"/>
  <c r="E68" i="70"/>
  <c r="E69" i="70"/>
  <c r="E70" i="70"/>
  <c r="E71" i="70"/>
  <c r="E72" i="70"/>
  <c r="E73" i="70"/>
  <c r="E74" i="70"/>
  <c r="E75" i="70"/>
  <c r="E76" i="70"/>
  <c r="E77" i="70"/>
  <c r="E78" i="70"/>
  <c r="E79" i="70"/>
  <c r="E80" i="70"/>
  <c r="E81" i="70"/>
  <c r="E82" i="70"/>
  <c r="E83" i="70"/>
  <c r="E84" i="70"/>
  <c r="E85" i="70"/>
  <c r="E86" i="70"/>
  <c r="E87" i="70"/>
  <c r="E88" i="70"/>
  <c r="E89" i="70"/>
  <c r="E90" i="70"/>
  <c r="E91" i="70"/>
  <c r="E92" i="70"/>
  <c r="E93" i="70"/>
  <c r="E94" i="70"/>
  <c r="E95" i="70"/>
  <c r="E96" i="70"/>
  <c r="E97" i="70"/>
  <c r="E98" i="70"/>
  <c r="E99" i="70"/>
  <c r="E100" i="70"/>
  <c r="E101" i="70"/>
  <c r="E102" i="70"/>
  <c r="E103" i="70"/>
  <c r="E104" i="70"/>
  <c r="E105" i="70"/>
  <c r="E106" i="70"/>
  <c r="E107" i="70"/>
  <c r="E108" i="70"/>
  <c r="E109" i="70"/>
  <c r="E110" i="70"/>
  <c r="E6" i="70"/>
  <c r="E3" i="70" s="1"/>
  <c r="G3" i="70"/>
  <c r="G5" i="71" s="1"/>
  <c r="H3" i="70"/>
  <c r="H5" i="71" s="1"/>
  <c r="I3" i="70"/>
  <c r="I5" i="71" s="1"/>
  <c r="J3" i="70"/>
  <c r="J5" i="71" s="1"/>
  <c r="K3" i="70"/>
  <c r="K5" i="71" s="1"/>
  <c r="L3" i="70"/>
  <c r="L5" i="71" s="1"/>
  <c r="M3" i="70"/>
  <c r="M5" i="71" s="1"/>
  <c r="N3" i="70"/>
  <c r="N5" i="71" s="1"/>
  <c r="O3" i="70"/>
  <c r="O5" i="71" s="1"/>
  <c r="P3" i="70"/>
  <c r="P5" i="71" s="1"/>
  <c r="Q3" i="70"/>
  <c r="Q5" i="71" s="1"/>
  <c r="R3" i="70"/>
  <c r="R5" i="71" s="1"/>
  <c r="S3" i="70"/>
  <c r="S5" i="71" s="1"/>
  <c r="T3" i="70"/>
  <c r="T5" i="71" s="1"/>
  <c r="U3" i="70"/>
  <c r="U5" i="71" s="1"/>
  <c r="V3" i="70"/>
  <c r="V5" i="71" s="1"/>
  <c r="W3" i="70"/>
  <c r="W5" i="71" s="1"/>
  <c r="X3" i="70"/>
  <c r="X5" i="71" s="1"/>
  <c r="Y3" i="70"/>
  <c r="Y5" i="71" s="1"/>
  <c r="Z3" i="70"/>
  <c r="Z5" i="71" s="1"/>
  <c r="AA3" i="70"/>
  <c r="AA5" i="71" s="1"/>
  <c r="AB3" i="70"/>
  <c r="AB5" i="71" s="1"/>
  <c r="AC3" i="70"/>
  <c r="AC5" i="71" s="1"/>
  <c r="AC2" i="70"/>
  <c r="AB2" i="70"/>
  <c r="AA2" i="70"/>
  <c r="Z2" i="70"/>
  <c r="Y2" i="70"/>
  <c r="X2" i="70"/>
  <c r="W2" i="70"/>
  <c r="V2" i="70"/>
  <c r="U2" i="70"/>
  <c r="T2" i="70"/>
  <c r="S2" i="70"/>
  <c r="R2" i="70"/>
  <c r="Q2" i="70"/>
  <c r="AC3" i="71"/>
  <c r="AB3" i="71"/>
  <c r="AA3" i="71"/>
  <c r="Z3" i="71"/>
  <c r="Y3" i="71"/>
  <c r="X3" i="71"/>
  <c r="W3" i="71"/>
  <c r="V3" i="71"/>
  <c r="U3" i="71"/>
  <c r="T3" i="71"/>
  <c r="S3" i="71"/>
  <c r="R3" i="71"/>
  <c r="Q3" i="71"/>
  <c r="P3" i="71"/>
  <c r="O3" i="71"/>
  <c r="N3" i="71"/>
  <c r="M3" i="71"/>
  <c r="L3" i="71"/>
  <c r="K3" i="71"/>
  <c r="J3" i="71"/>
  <c r="I3" i="71"/>
  <c r="H3" i="71"/>
  <c r="G3" i="71"/>
  <c r="F3" i="71"/>
  <c r="E23" i="71"/>
  <c r="AC22" i="71"/>
  <c r="AC24" i="71" s="1"/>
  <c r="AC25" i="71" s="1"/>
  <c r="AB22" i="71"/>
  <c r="AB24" i="71" s="1"/>
  <c r="AB25" i="71" s="1"/>
  <c r="AA22" i="71"/>
  <c r="AA24" i="71" s="1"/>
  <c r="AA25" i="71" s="1"/>
  <c r="Z22" i="71"/>
  <c r="Z24" i="71" s="1"/>
  <c r="Z25" i="71" s="1"/>
  <c r="Y22" i="71"/>
  <c r="Y24" i="71" s="1"/>
  <c r="Y25" i="71" s="1"/>
  <c r="X22" i="71"/>
  <c r="X24" i="71" s="1"/>
  <c r="X25" i="71" s="1"/>
  <c r="W22" i="71"/>
  <c r="W24" i="71" s="1"/>
  <c r="W25" i="71" s="1"/>
  <c r="V22" i="71"/>
  <c r="V24" i="71" s="1"/>
  <c r="V25" i="71" s="1"/>
  <c r="U22" i="71"/>
  <c r="U24" i="71" s="1"/>
  <c r="U25" i="71" s="1"/>
  <c r="T22" i="71"/>
  <c r="T24" i="71" s="1"/>
  <c r="T25" i="71" s="1"/>
  <c r="S22" i="71"/>
  <c r="S24" i="71" s="1"/>
  <c r="S25" i="71" s="1"/>
  <c r="R22" i="71"/>
  <c r="R24" i="71" s="1"/>
  <c r="R25" i="71" s="1"/>
  <c r="Q22" i="71"/>
  <c r="Q24" i="71" s="1"/>
  <c r="Q25" i="71" s="1"/>
  <c r="P22" i="71"/>
  <c r="P24" i="71" s="1"/>
  <c r="P25" i="71" s="1"/>
  <c r="O22" i="71"/>
  <c r="O24" i="71" s="1"/>
  <c r="O25" i="71" s="1"/>
  <c r="N22" i="71"/>
  <c r="N24" i="71" s="1"/>
  <c r="N25" i="71" s="1"/>
  <c r="M22" i="71"/>
  <c r="M24" i="71" s="1"/>
  <c r="M25" i="71" s="1"/>
  <c r="L22" i="71"/>
  <c r="L24" i="71" s="1"/>
  <c r="L25" i="71" s="1"/>
  <c r="K22" i="71"/>
  <c r="K24" i="71" s="1"/>
  <c r="K25" i="71" s="1"/>
  <c r="J22" i="71"/>
  <c r="J24" i="71" s="1"/>
  <c r="J25" i="71" s="1"/>
  <c r="I22" i="71"/>
  <c r="I24" i="71" s="1"/>
  <c r="I25" i="71" s="1"/>
  <c r="H22" i="71"/>
  <c r="H24" i="71" s="1"/>
  <c r="H25" i="71" s="1"/>
  <c r="G22" i="71"/>
  <c r="G24" i="71" s="1"/>
  <c r="G25" i="71" s="1"/>
  <c r="F22" i="71"/>
  <c r="E22" i="71"/>
  <c r="F17" i="71"/>
  <c r="E17" i="71"/>
  <c r="E16" i="71"/>
  <c r="E15" i="71"/>
  <c r="P2" i="70"/>
  <c r="O2" i="70"/>
  <c r="N2" i="70"/>
  <c r="M2" i="70"/>
  <c r="L2" i="70"/>
  <c r="K2" i="70"/>
  <c r="J2" i="70"/>
  <c r="I2" i="70"/>
  <c r="H2" i="70"/>
  <c r="G2" i="70"/>
  <c r="F2" i="70"/>
  <c r="F3" i="70"/>
  <c r="F5" i="71" s="1"/>
  <c r="A366" i="1"/>
  <c r="B366" i="1"/>
  <c r="C366" i="1"/>
  <c r="A367" i="1"/>
  <c r="B367" i="1"/>
  <c r="C367" i="1"/>
  <c r="A368" i="1"/>
  <c r="B368" i="1"/>
  <c r="C368" i="1"/>
  <c r="A369" i="1"/>
  <c r="B369" i="1"/>
  <c r="C369" i="1"/>
  <c r="A370" i="1"/>
  <c r="B370" i="1"/>
  <c r="C370" i="1"/>
  <c r="A371" i="1"/>
  <c r="B371" i="1"/>
  <c r="C371" i="1"/>
  <c r="A372" i="1"/>
  <c r="B372" i="1"/>
  <c r="C372" i="1"/>
  <c r="A373" i="1"/>
  <c r="B373" i="1"/>
  <c r="C373" i="1"/>
  <c r="A374" i="1"/>
  <c r="B374" i="1"/>
  <c r="C374" i="1"/>
  <c r="A375" i="1"/>
  <c r="B375" i="1"/>
  <c r="C375" i="1"/>
  <c r="A376" i="1"/>
  <c r="B376" i="1"/>
  <c r="C376" i="1"/>
  <c r="A377" i="1"/>
  <c r="B377" i="1"/>
  <c r="C377" i="1"/>
  <c r="A378" i="1"/>
  <c r="B378" i="1"/>
  <c r="C378" i="1"/>
  <c r="A379" i="1"/>
  <c r="B379" i="1"/>
  <c r="C379" i="1"/>
  <c r="A380" i="1"/>
  <c r="B380" i="1"/>
  <c r="C380" i="1"/>
  <c r="A381" i="1"/>
  <c r="B381" i="1"/>
  <c r="C381" i="1"/>
  <c r="A382" i="1"/>
  <c r="B382" i="1"/>
  <c r="C382" i="1"/>
  <c r="A383" i="1"/>
  <c r="B383" i="1"/>
  <c r="C383" i="1"/>
  <c r="A384" i="1"/>
  <c r="B384" i="1"/>
  <c r="C384" i="1"/>
  <c r="A385" i="1"/>
  <c r="B385" i="1"/>
  <c r="C385" i="1"/>
  <c r="A386" i="1"/>
  <c r="B386" i="1"/>
  <c r="C386" i="1"/>
  <c r="A387" i="1"/>
  <c r="B387" i="1"/>
  <c r="C387" i="1"/>
  <c r="A388" i="1"/>
  <c r="B388" i="1"/>
  <c r="C388" i="1"/>
  <c r="A389" i="1"/>
  <c r="B389" i="1"/>
  <c r="C389" i="1"/>
  <c r="A390" i="1"/>
  <c r="B390" i="1"/>
  <c r="C390" i="1"/>
  <c r="A391" i="1"/>
  <c r="B391" i="1"/>
  <c r="C391" i="1"/>
  <c r="A392" i="1"/>
  <c r="B392" i="1"/>
  <c r="C392" i="1"/>
  <c r="A393" i="1"/>
  <c r="B393" i="1"/>
  <c r="C393" i="1"/>
  <c r="A394" i="1"/>
  <c r="B394" i="1"/>
  <c r="C394" i="1"/>
  <c r="A395" i="1"/>
  <c r="B395" i="1"/>
  <c r="C395" i="1"/>
  <c r="A396" i="1"/>
  <c r="B396" i="1"/>
  <c r="C396" i="1"/>
  <c r="A397" i="1"/>
  <c r="B397" i="1"/>
  <c r="C397" i="1"/>
  <c r="A398" i="1"/>
  <c r="B398" i="1"/>
  <c r="C398" i="1"/>
  <c r="A399" i="1"/>
  <c r="B399" i="1"/>
  <c r="C399" i="1"/>
  <c r="A400" i="1"/>
  <c r="B400" i="1"/>
  <c r="C400" i="1"/>
  <c r="A401" i="1"/>
  <c r="B401" i="1"/>
  <c r="C401" i="1"/>
  <c r="A402" i="1"/>
  <c r="B402" i="1"/>
  <c r="C402" i="1"/>
  <c r="A403" i="1"/>
  <c r="B403" i="1"/>
  <c r="C403" i="1"/>
  <c r="A404" i="1"/>
  <c r="B404" i="1"/>
  <c r="C404" i="1"/>
  <c r="A405" i="1"/>
  <c r="B405" i="1"/>
  <c r="C405" i="1"/>
  <c r="A406" i="1"/>
  <c r="B406" i="1"/>
  <c r="C406" i="1"/>
  <c r="A407" i="1"/>
  <c r="B407" i="1"/>
  <c r="C407" i="1"/>
  <c r="A408" i="1"/>
  <c r="B408" i="1"/>
  <c r="C408" i="1"/>
  <c r="A409" i="1"/>
  <c r="B409" i="1"/>
  <c r="C409" i="1"/>
  <c r="A410" i="1"/>
  <c r="B410" i="1"/>
  <c r="C410" i="1"/>
  <c r="A411" i="1"/>
  <c r="B411" i="1"/>
  <c r="C411" i="1"/>
  <c r="A412" i="1"/>
  <c r="B412" i="1"/>
  <c r="C412" i="1"/>
  <c r="A413" i="1"/>
  <c r="B413" i="1"/>
  <c r="C413" i="1"/>
  <c r="A414" i="1"/>
  <c r="B414" i="1"/>
  <c r="C414" i="1"/>
  <c r="A415" i="1"/>
  <c r="B415" i="1"/>
  <c r="C415" i="1"/>
  <c r="A416" i="1"/>
  <c r="B416" i="1"/>
  <c r="C416" i="1"/>
  <c r="A417" i="1"/>
  <c r="B417" i="1"/>
  <c r="C417" i="1"/>
  <c r="A418" i="1"/>
  <c r="B418" i="1"/>
  <c r="C418" i="1"/>
  <c r="A419" i="1"/>
  <c r="B419" i="1"/>
  <c r="C419" i="1"/>
  <c r="A420" i="1"/>
  <c r="B420" i="1"/>
  <c r="C420" i="1"/>
  <c r="A421" i="1"/>
  <c r="B421" i="1"/>
  <c r="C421" i="1"/>
  <c r="A422" i="1"/>
  <c r="B422" i="1"/>
  <c r="C422" i="1"/>
  <c r="A423" i="1"/>
  <c r="B423" i="1"/>
  <c r="C423" i="1"/>
  <c r="A424" i="1"/>
  <c r="B424" i="1"/>
  <c r="C424" i="1"/>
  <c r="A425" i="1"/>
  <c r="B425" i="1"/>
  <c r="C425" i="1"/>
  <c r="A426" i="1"/>
  <c r="B426" i="1"/>
  <c r="C426" i="1"/>
  <c r="A427" i="1"/>
  <c r="B427" i="1"/>
  <c r="C427" i="1"/>
  <c r="A428" i="1"/>
  <c r="B428" i="1"/>
  <c r="C428" i="1"/>
  <c r="A429" i="1"/>
  <c r="B429" i="1"/>
  <c r="C429" i="1"/>
  <c r="A430" i="1"/>
  <c r="B430" i="1"/>
  <c r="C430" i="1"/>
  <c r="A431" i="1"/>
  <c r="B431" i="1"/>
  <c r="C431" i="1"/>
  <c r="A432" i="1"/>
  <c r="B432" i="1"/>
  <c r="C432" i="1"/>
  <c r="A433" i="1"/>
  <c r="B433" i="1"/>
  <c r="C433" i="1"/>
  <c r="A434" i="1"/>
  <c r="B434" i="1"/>
  <c r="C434" i="1"/>
  <c r="A435" i="1"/>
  <c r="B435" i="1"/>
  <c r="C435" i="1"/>
  <c r="A436" i="1"/>
  <c r="B436" i="1"/>
  <c r="C436" i="1"/>
  <c r="A437" i="1"/>
  <c r="B437" i="1"/>
  <c r="C437" i="1"/>
  <c r="A438" i="1"/>
  <c r="B438" i="1"/>
  <c r="C438" i="1"/>
  <c r="A439" i="1"/>
  <c r="B439" i="1"/>
  <c r="C439" i="1"/>
  <c r="A440" i="1"/>
  <c r="B440" i="1"/>
  <c r="C440" i="1"/>
  <c r="A441" i="1"/>
  <c r="B441" i="1"/>
  <c r="C441" i="1"/>
  <c r="A442" i="1"/>
  <c r="B442" i="1"/>
  <c r="C442" i="1"/>
  <c r="A443" i="1"/>
  <c r="B443" i="1"/>
  <c r="C443" i="1"/>
  <c r="A444" i="1"/>
  <c r="B444" i="1"/>
  <c r="C444" i="1"/>
  <c r="A445" i="1"/>
  <c r="B445" i="1"/>
  <c r="C445" i="1"/>
  <c r="A446" i="1"/>
  <c r="B446" i="1"/>
  <c r="C446" i="1"/>
  <c r="A447" i="1"/>
  <c r="B447" i="1"/>
  <c r="C447" i="1"/>
  <c r="A448" i="1"/>
  <c r="B448" i="1"/>
  <c r="C448" i="1"/>
  <c r="A449" i="1"/>
  <c r="B449" i="1"/>
  <c r="C449" i="1"/>
  <c r="A450" i="1"/>
  <c r="B450" i="1"/>
  <c r="C450" i="1"/>
  <c r="A451" i="1"/>
  <c r="B451" i="1"/>
  <c r="C451" i="1"/>
  <c r="A452" i="1"/>
  <c r="B452" i="1"/>
  <c r="C452" i="1"/>
  <c r="A453" i="1"/>
  <c r="B453" i="1"/>
  <c r="C453" i="1"/>
  <c r="A454" i="1"/>
  <c r="B454" i="1"/>
  <c r="C454" i="1"/>
  <c r="A455" i="1"/>
  <c r="B455" i="1"/>
  <c r="C455" i="1"/>
  <c r="A456" i="1"/>
  <c r="B456" i="1"/>
  <c r="C456" i="1"/>
  <c r="A457" i="1"/>
  <c r="B457" i="1"/>
  <c r="C457" i="1"/>
  <c r="A458" i="1"/>
  <c r="B458" i="1"/>
  <c r="C458" i="1"/>
  <c r="A459" i="1"/>
  <c r="B459" i="1"/>
  <c r="C459" i="1"/>
  <c r="A460" i="1"/>
  <c r="B460" i="1"/>
  <c r="C460" i="1"/>
  <c r="A461" i="1"/>
  <c r="B461" i="1"/>
  <c r="C461" i="1"/>
  <c r="A462" i="1"/>
  <c r="B462" i="1"/>
  <c r="C462" i="1"/>
  <c r="A463" i="1"/>
  <c r="B463" i="1"/>
  <c r="C463" i="1"/>
  <c r="A464" i="1"/>
  <c r="B464" i="1"/>
  <c r="C464" i="1"/>
  <c r="A465" i="1"/>
  <c r="B465" i="1"/>
  <c r="C465" i="1"/>
  <c r="A466" i="1"/>
  <c r="B466" i="1"/>
  <c r="C466" i="1"/>
  <c r="A467" i="1"/>
  <c r="B467" i="1"/>
  <c r="C467" i="1"/>
  <c r="A468" i="1"/>
  <c r="B468" i="1"/>
  <c r="C468" i="1"/>
  <c r="A469" i="1"/>
  <c r="B469" i="1"/>
  <c r="C469" i="1"/>
  <c r="A470" i="1"/>
  <c r="B470" i="1"/>
  <c r="C470" i="1"/>
  <c r="A471" i="1"/>
  <c r="B471" i="1"/>
  <c r="C471" i="1"/>
  <c r="A472" i="1"/>
  <c r="B472" i="1"/>
  <c r="C472" i="1"/>
  <c r="A473" i="1"/>
  <c r="B473" i="1"/>
  <c r="C473" i="1"/>
  <c r="A474" i="1"/>
  <c r="B474" i="1"/>
  <c r="C474" i="1"/>
  <c r="A475" i="1"/>
  <c r="B475" i="1"/>
  <c r="C475" i="1"/>
  <c r="A476" i="1"/>
  <c r="B476" i="1"/>
  <c r="C476" i="1"/>
  <c r="A477" i="1"/>
  <c r="B477" i="1"/>
  <c r="C477" i="1"/>
  <c r="A478" i="1"/>
  <c r="B478" i="1"/>
  <c r="C478" i="1"/>
  <c r="A479" i="1"/>
  <c r="B479" i="1"/>
  <c r="C479" i="1"/>
  <c r="A480" i="1"/>
  <c r="B480" i="1"/>
  <c r="C480" i="1"/>
  <c r="A481" i="1"/>
  <c r="B481" i="1"/>
  <c r="C481" i="1"/>
  <c r="A482" i="1"/>
  <c r="B482" i="1"/>
  <c r="C482" i="1"/>
  <c r="A483" i="1"/>
  <c r="B483" i="1"/>
  <c r="C483" i="1"/>
  <c r="A484" i="1"/>
  <c r="B484" i="1"/>
  <c r="C484" i="1"/>
  <c r="A485" i="1"/>
  <c r="B485" i="1"/>
  <c r="C485" i="1"/>
  <c r="A486" i="1"/>
  <c r="B486" i="1"/>
  <c r="C486" i="1"/>
  <c r="A487" i="1"/>
  <c r="B487" i="1"/>
  <c r="C487" i="1"/>
  <c r="A488" i="1"/>
  <c r="B488" i="1"/>
  <c r="C488" i="1"/>
  <c r="A489" i="1"/>
  <c r="B489" i="1"/>
  <c r="C489" i="1"/>
  <c r="A490" i="1"/>
  <c r="B490" i="1"/>
  <c r="C490" i="1"/>
  <c r="A491" i="1"/>
  <c r="B491" i="1"/>
  <c r="C491" i="1"/>
  <c r="A492" i="1"/>
  <c r="B492" i="1"/>
  <c r="C492" i="1"/>
  <c r="A493" i="1"/>
  <c r="B493" i="1"/>
  <c r="C493" i="1"/>
  <c r="A494" i="1"/>
  <c r="B494" i="1"/>
  <c r="C494" i="1"/>
  <c r="A495" i="1"/>
  <c r="B495" i="1"/>
  <c r="C495" i="1"/>
  <c r="A496" i="1"/>
  <c r="B496" i="1"/>
  <c r="C496" i="1"/>
  <c r="A497" i="1"/>
  <c r="B497" i="1"/>
  <c r="C497" i="1"/>
  <c r="A498" i="1"/>
  <c r="B498" i="1"/>
  <c r="C498" i="1"/>
  <c r="A499" i="1"/>
  <c r="B499" i="1"/>
  <c r="C499" i="1"/>
  <c r="N13" i="1" l="1"/>
  <c r="M14" i="1"/>
  <c r="M499" i="1"/>
  <c r="M498" i="1"/>
  <c r="M497" i="1"/>
  <c r="M496" i="1"/>
  <c r="M495" i="1"/>
  <c r="M494" i="1"/>
  <c r="M493" i="1"/>
  <c r="M492" i="1"/>
  <c r="M491" i="1"/>
  <c r="M490" i="1"/>
  <c r="M489" i="1"/>
  <c r="M488" i="1"/>
  <c r="M487" i="1"/>
  <c r="M486" i="1"/>
  <c r="M485" i="1"/>
  <c r="M484" i="1"/>
  <c r="M483" i="1"/>
  <c r="M482" i="1"/>
  <c r="M481" i="1"/>
  <c r="M480" i="1"/>
  <c r="M479" i="1"/>
  <c r="M478" i="1"/>
  <c r="M477" i="1"/>
  <c r="M476" i="1"/>
  <c r="M475" i="1"/>
  <c r="M474" i="1"/>
  <c r="M473" i="1"/>
  <c r="M472" i="1"/>
  <c r="M471" i="1"/>
  <c r="M470" i="1"/>
  <c r="M469" i="1"/>
  <c r="M468" i="1"/>
  <c r="M467" i="1"/>
  <c r="M466" i="1"/>
  <c r="M465" i="1"/>
  <c r="M464" i="1"/>
  <c r="M463" i="1"/>
  <c r="M462" i="1"/>
  <c r="M461" i="1"/>
  <c r="M460" i="1"/>
  <c r="M459" i="1"/>
  <c r="M458" i="1"/>
  <c r="M457" i="1"/>
  <c r="M456" i="1"/>
  <c r="M455" i="1"/>
  <c r="M454" i="1"/>
  <c r="M453" i="1"/>
  <c r="M452" i="1"/>
  <c r="M451" i="1"/>
  <c r="M450" i="1"/>
  <c r="M449" i="1"/>
  <c r="M448" i="1"/>
  <c r="M447" i="1"/>
  <c r="M446" i="1"/>
  <c r="M445" i="1"/>
  <c r="M444" i="1"/>
  <c r="M443" i="1"/>
  <c r="M442" i="1"/>
  <c r="M441" i="1"/>
  <c r="M440" i="1"/>
  <c r="M439" i="1"/>
  <c r="M438" i="1"/>
  <c r="M437" i="1"/>
  <c r="M436" i="1"/>
  <c r="M435" i="1"/>
  <c r="M434" i="1"/>
  <c r="M433" i="1"/>
  <c r="M432" i="1"/>
  <c r="M431" i="1"/>
  <c r="M430" i="1"/>
  <c r="M429" i="1"/>
  <c r="M428" i="1"/>
  <c r="M427" i="1"/>
  <c r="M426" i="1"/>
  <c r="M425" i="1"/>
  <c r="M424" i="1"/>
  <c r="M423" i="1"/>
  <c r="M422" i="1"/>
  <c r="M421" i="1"/>
  <c r="M420" i="1"/>
  <c r="M419" i="1"/>
  <c r="M418" i="1"/>
  <c r="M417" i="1"/>
  <c r="M416" i="1"/>
  <c r="M415" i="1"/>
  <c r="M414" i="1"/>
  <c r="M413" i="1"/>
  <c r="M412" i="1"/>
  <c r="M411" i="1"/>
  <c r="M410" i="1"/>
  <c r="M409" i="1"/>
  <c r="M408" i="1"/>
  <c r="M407" i="1"/>
  <c r="M406" i="1"/>
  <c r="M405" i="1"/>
  <c r="M404" i="1"/>
  <c r="M403" i="1"/>
  <c r="M402" i="1"/>
  <c r="M401" i="1"/>
  <c r="M400" i="1"/>
  <c r="M399" i="1"/>
  <c r="M398" i="1"/>
  <c r="M397" i="1"/>
  <c r="M396" i="1"/>
  <c r="M395" i="1"/>
  <c r="M394" i="1"/>
  <c r="M393" i="1"/>
  <c r="M392" i="1"/>
  <c r="M391" i="1"/>
  <c r="M390" i="1"/>
  <c r="M389" i="1"/>
  <c r="M388" i="1"/>
  <c r="M387" i="1"/>
  <c r="M386" i="1"/>
  <c r="M385" i="1"/>
  <c r="M384" i="1"/>
  <c r="M383" i="1"/>
  <c r="M382" i="1"/>
  <c r="M381" i="1"/>
  <c r="M380" i="1"/>
  <c r="M379" i="1"/>
  <c r="M378" i="1"/>
  <c r="M377" i="1"/>
  <c r="M376" i="1"/>
  <c r="M375" i="1"/>
  <c r="M374" i="1"/>
  <c r="M373" i="1"/>
  <c r="M372" i="1"/>
  <c r="M371" i="1"/>
  <c r="M370" i="1"/>
  <c r="M369" i="1"/>
  <c r="M368" i="1"/>
  <c r="M367" i="1"/>
  <c r="M366" i="1"/>
  <c r="M365" i="1"/>
  <c r="M364" i="1"/>
  <c r="M363" i="1"/>
  <c r="M362" i="1"/>
  <c r="M361" i="1"/>
  <c r="M360" i="1"/>
  <c r="M359" i="1"/>
  <c r="M358" i="1"/>
  <c r="M357" i="1"/>
  <c r="M356" i="1"/>
  <c r="M355" i="1"/>
  <c r="M354" i="1"/>
  <c r="M353" i="1"/>
  <c r="M352" i="1"/>
  <c r="M351" i="1"/>
  <c r="M350" i="1"/>
  <c r="M349" i="1"/>
  <c r="M348" i="1"/>
  <c r="M347" i="1"/>
  <c r="M346" i="1"/>
  <c r="M345" i="1"/>
  <c r="M344" i="1"/>
  <c r="M343" i="1"/>
  <c r="M342" i="1"/>
  <c r="M341" i="1"/>
  <c r="M340" i="1"/>
  <c r="M339" i="1"/>
  <c r="M338" i="1"/>
  <c r="M337" i="1"/>
  <c r="M336" i="1"/>
  <c r="M335" i="1"/>
  <c r="M334" i="1"/>
  <c r="M333" i="1"/>
  <c r="M332" i="1"/>
  <c r="M331" i="1"/>
  <c r="M330" i="1"/>
  <c r="M329" i="1"/>
  <c r="M328" i="1"/>
  <c r="M327" i="1"/>
  <c r="M326" i="1"/>
  <c r="M325" i="1"/>
  <c r="M324" i="1"/>
  <c r="M323" i="1"/>
  <c r="M322" i="1"/>
  <c r="M321" i="1"/>
  <c r="M320" i="1"/>
  <c r="M319" i="1"/>
  <c r="M318" i="1"/>
  <c r="M317" i="1"/>
  <c r="M316" i="1"/>
  <c r="M315" i="1"/>
  <c r="M314" i="1"/>
  <c r="M313" i="1"/>
  <c r="M312" i="1"/>
  <c r="M311" i="1"/>
  <c r="M310" i="1"/>
  <c r="M309" i="1"/>
  <c r="M308" i="1"/>
  <c r="M307" i="1"/>
  <c r="M306" i="1"/>
  <c r="M305" i="1"/>
  <c r="M304" i="1"/>
  <c r="M303" i="1"/>
  <c r="M302" i="1"/>
  <c r="M301" i="1"/>
  <c r="M300" i="1"/>
  <c r="M299" i="1"/>
  <c r="M298" i="1"/>
  <c r="M297" i="1"/>
  <c r="M296" i="1"/>
  <c r="M295" i="1"/>
  <c r="M294" i="1"/>
  <c r="M293" i="1"/>
  <c r="M292" i="1"/>
  <c r="M291" i="1"/>
  <c r="M290" i="1"/>
  <c r="M289" i="1"/>
  <c r="M288" i="1"/>
  <c r="M287" i="1"/>
  <c r="M286" i="1"/>
  <c r="M285" i="1"/>
  <c r="M284" i="1"/>
  <c r="M283" i="1"/>
  <c r="M282" i="1"/>
  <c r="M281" i="1"/>
  <c r="M280" i="1"/>
  <c r="M279" i="1"/>
  <c r="M278" i="1"/>
  <c r="M277" i="1"/>
  <c r="M276" i="1"/>
  <c r="M275" i="1"/>
  <c r="M274" i="1"/>
  <c r="M273" i="1"/>
  <c r="M272" i="1"/>
  <c r="M271" i="1"/>
  <c r="M270" i="1"/>
  <c r="M269" i="1"/>
  <c r="M268" i="1"/>
  <c r="M267" i="1"/>
  <c r="M266" i="1"/>
  <c r="M265" i="1"/>
  <c r="M264" i="1"/>
  <c r="M263" i="1"/>
  <c r="M262" i="1"/>
  <c r="M261" i="1"/>
  <c r="M260" i="1"/>
  <c r="M259" i="1"/>
  <c r="M258" i="1"/>
  <c r="M257" i="1"/>
  <c r="M256" i="1"/>
  <c r="M255" i="1"/>
  <c r="M254" i="1"/>
  <c r="M253" i="1"/>
  <c r="M252" i="1"/>
  <c r="M251" i="1"/>
  <c r="M250" i="1"/>
  <c r="M249" i="1"/>
  <c r="M248" i="1"/>
  <c r="M247" i="1"/>
  <c r="M246" i="1"/>
  <c r="M245" i="1"/>
  <c r="M244" i="1"/>
  <c r="M243" i="1"/>
  <c r="M242" i="1"/>
  <c r="M241" i="1"/>
  <c r="M240" i="1"/>
  <c r="M239" i="1"/>
  <c r="M238" i="1"/>
  <c r="M237" i="1"/>
  <c r="M236" i="1"/>
  <c r="M235" i="1"/>
  <c r="M234" i="1"/>
  <c r="M233" i="1"/>
  <c r="M232" i="1"/>
  <c r="M231" i="1"/>
  <c r="M230" i="1"/>
  <c r="M229" i="1"/>
  <c r="M228" i="1"/>
  <c r="M227" i="1"/>
  <c r="M226" i="1"/>
  <c r="M225" i="1"/>
  <c r="M224" i="1"/>
  <c r="M223" i="1"/>
  <c r="M222" i="1"/>
  <c r="M221" i="1"/>
  <c r="M220" i="1"/>
  <c r="M219" i="1"/>
  <c r="M218" i="1"/>
  <c r="M217" i="1"/>
  <c r="M216" i="1"/>
  <c r="M215" i="1"/>
  <c r="M214" i="1"/>
  <c r="M213" i="1"/>
  <c r="M212" i="1"/>
  <c r="M211" i="1"/>
  <c r="M210" i="1"/>
  <c r="M209" i="1"/>
  <c r="M208" i="1"/>
  <c r="M207" i="1"/>
  <c r="M206" i="1"/>
  <c r="M205" i="1"/>
  <c r="M204" i="1"/>
  <c r="M203" i="1"/>
  <c r="M202" i="1"/>
  <c r="M201" i="1"/>
  <c r="M200" i="1"/>
  <c r="M199" i="1"/>
  <c r="M198" i="1"/>
  <c r="M197" i="1"/>
  <c r="M196" i="1"/>
  <c r="M195" i="1"/>
  <c r="M194" i="1"/>
  <c r="M193" i="1"/>
  <c r="M192" i="1"/>
  <c r="M191" i="1"/>
  <c r="M190" i="1"/>
  <c r="M189" i="1"/>
  <c r="M188" i="1"/>
  <c r="M187" i="1"/>
  <c r="M186" i="1"/>
  <c r="M185" i="1"/>
  <c r="M184" i="1"/>
  <c r="M183" i="1"/>
  <c r="M182" i="1"/>
  <c r="M181" i="1"/>
  <c r="M180" i="1"/>
  <c r="M179" i="1"/>
  <c r="M178" i="1"/>
  <c r="M177" i="1"/>
  <c r="M176" i="1"/>
  <c r="M175" i="1"/>
  <c r="M174" i="1"/>
  <c r="M173" i="1"/>
  <c r="M172" i="1"/>
  <c r="M171" i="1"/>
  <c r="M170" i="1"/>
  <c r="M169" i="1"/>
  <c r="M168" i="1"/>
  <c r="M167" i="1"/>
  <c r="M166" i="1"/>
  <c r="M165" i="1"/>
  <c r="M164" i="1"/>
  <c r="M163" i="1"/>
  <c r="M162" i="1"/>
  <c r="M161" i="1"/>
  <c r="M160" i="1"/>
  <c r="M159" i="1"/>
  <c r="M158" i="1"/>
  <c r="M157" i="1"/>
  <c r="M156" i="1"/>
  <c r="M155" i="1"/>
  <c r="M154" i="1"/>
  <c r="M153" i="1"/>
  <c r="M152" i="1"/>
  <c r="M151" i="1"/>
  <c r="M150" i="1"/>
  <c r="M149" i="1"/>
  <c r="M148" i="1"/>
  <c r="M147" i="1"/>
  <c r="M146" i="1"/>
  <c r="M145" i="1"/>
  <c r="M144" i="1"/>
  <c r="M143" i="1"/>
  <c r="M142" i="1"/>
  <c r="M141" i="1"/>
  <c r="M140" i="1"/>
  <c r="M139" i="1"/>
  <c r="M138" i="1"/>
  <c r="M137" i="1"/>
  <c r="M136" i="1"/>
  <c r="M135" i="1"/>
  <c r="M134" i="1"/>
  <c r="M133" i="1"/>
  <c r="M132" i="1"/>
  <c r="M131" i="1"/>
  <c r="M130" i="1"/>
  <c r="M129" i="1"/>
  <c r="M128" i="1"/>
  <c r="M127" i="1"/>
  <c r="M126" i="1"/>
  <c r="M125" i="1"/>
  <c r="M124" i="1"/>
  <c r="M123" i="1"/>
  <c r="M122" i="1"/>
  <c r="M121" i="1"/>
  <c r="M120" i="1"/>
  <c r="M119" i="1"/>
  <c r="M118" i="1"/>
  <c r="M117" i="1"/>
  <c r="M116" i="1"/>
  <c r="M115" i="1"/>
  <c r="M114" i="1"/>
  <c r="M113" i="1"/>
  <c r="M112" i="1"/>
  <c r="M111" i="1"/>
  <c r="M110" i="1"/>
  <c r="M109" i="1"/>
  <c r="M108" i="1"/>
  <c r="M107" i="1"/>
  <c r="M106" i="1"/>
  <c r="M105" i="1"/>
  <c r="M104" i="1"/>
  <c r="M103" i="1"/>
  <c r="M102" i="1"/>
  <c r="M101" i="1"/>
  <c r="M100" i="1"/>
  <c r="M99" i="1"/>
  <c r="M98" i="1"/>
  <c r="M97" i="1"/>
  <c r="M96" i="1"/>
  <c r="M95" i="1"/>
  <c r="M94" i="1"/>
  <c r="M93" i="1"/>
  <c r="M92" i="1"/>
  <c r="M91" i="1"/>
  <c r="M90" i="1"/>
  <c r="M89" i="1"/>
  <c r="M88" i="1"/>
  <c r="M87" i="1"/>
  <c r="M86" i="1"/>
  <c r="M85" i="1"/>
  <c r="M84" i="1"/>
  <c r="M83" i="1"/>
  <c r="M82" i="1"/>
  <c r="M81" i="1"/>
  <c r="M80" i="1"/>
  <c r="M79" i="1"/>
  <c r="M78" i="1"/>
  <c r="M77" i="1"/>
  <c r="M76" i="1"/>
  <c r="M75" i="1"/>
  <c r="M74" i="1"/>
  <c r="M73" i="1"/>
  <c r="M72" i="1"/>
  <c r="M71" i="1"/>
  <c r="M70" i="1"/>
  <c r="M69" i="1"/>
  <c r="M68" i="1"/>
  <c r="M67" i="1"/>
  <c r="M66" i="1"/>
  <c r="M65" i="1"/>
  <c r="M64" i="1"/>
  <c r="M63" i="1"/>
  <c r="M62" i="1"/>
  <c r="M61" i="1"/>
  <c r="M60" i="1"/>
  <c r="M59" i="1"/>
  <c r="M58" i="1"/>
  <c r="M57" i="1"/>
  <c r="M56" i="1"/>
  <c r="M55" i="1"/>
  <c r="M54" i="1"/>
  <c r="M53" i="1"/>
  <c r="M52" i="1"/>
  <c r="M51" i="1"/>
  <c r="M50" i="1"/>
  <c r="M49" i="1"/>
  <c r="M48" i="1"/>
  <c r="M47" i="1"/>
  <c r="M46" i="1"/>
  <c r="M45" i="1"/>
  <c r="M44" i="1"/>
  <c r="M43" i="1"/>
  <c r="M42" i="1"/>
  <c r="M41" i="1"/>
  <c r="M40" i="1"/>
  <c r="M39" i="1"/>
  <c r="M38" i="1"/>
  <c r="M37" i="1"/>
  <c r="M36" i="1"/>
  <c r="M35" i="1"/>
  <c r="M34" i="1"/>
  <c r="M33" i="1"/>
  <c r="M32" i="1"/>
  <c r="M31" i="1"/>
  <c r="M30" i="1"/>
  <c r="M29" i="1"/>
  <c r="M28" i="1"/>
  <c r="M27" i="1"/>
  <c r="M26" i="1"/>
  <c r="M25" i="1"/>
  <c r="M24" i="1"/>
  <c r="M23" i="1"/>
  <c r="M22" i="1"/>
  <c r="M21" i="1"/>
  <c r="M20" i="1"/>
  <c r="M19" i="1"/>
  <c r="M18" i="1"/>
  <c r="M17" i="1"/>
  <c r="M16" i="1"/>
  <c r="M15" i="1"/>
  <c r="J14" i="1"/>
  <c r="J13" i="1" s="1"/>
  <c r="G35" i="79"/>
  <c r="I35" i="79"/>
  <c r="J35" i="79"/>
  <c r="K35" i="79"/>
  <c r="L35" i="79"/>
  <c r="M35" i="79"/>
  <c r="N35" i="79"/>
  <c r="O35" i="79"/>
  <c r="P35" i="79"/>
  <c r="Q35" i="79"/>
  <c r="R35" i="79"/>
  <c r="S35" i="79"/>
  <c r="T35" i="79"/>
  <c r="U35" i="79"/>
  <c r="V35" i="79"/>
  <c r="W35" i="79"/>
  <c r="X35" i="79"/>
  <c r="Y35" i="79"/>
  <c r="Z35" i="79"/>
  <c r="AA35" i="79"/>
  <c r="AB35" i="79"/>
  <c r="AC35" i="79"/>
  <c r="F35" i="79"/>
  <c r="AC95" i="79"/>
  <c r="AB95" i="79"/>
  <c r="AA95" i="79"/>
  <c r="Z95" i="79"/>
  <c r="Y95" i="79"/>
  <c r="X95" i="79"/>
  <c r="W95" i="79"/>
  <c r="V95" i="79"/>
  <c r="U95" i="79"/>
  <c r="T95" i="79"/>
  <c r="S95" i="79"/>
  <c r="R95" i="79"/>
  <c r="Q95" i="79"/>
  <c r="P95" i="79"/>
  <c r="O95" i="79"/>
  <c r="N95" i="79"/>
  <c r="M95" i="79"/>
  <c r="L95" i="79"/>
  <c r="K95" i="79"/>
  <c r="J95" i="79"/>
  <c r="I95" i="79"/>
  <c r="H95" i="79"/>
  <c r="G95" i="79"/>
  <c r="G15" i="79"/>
  <c r="G3" i="79" s="1"/>
  <c r="G11" i="71" s="1"/>
  <c r="H15" i="79"/>
  <c r="H3" i="79" s="1"/>
  <c r="H11" i="71" s="1"/>
  <c r="I15" i="79"/>
  <c r="I3" i="79" s="1"/>
  <c r="I11" i="71" s="1"/>
  <c r="J15" i="79"/>
  <c r="J3" i="79" s="1"/>
  <c r="J11" i="71" s="1"/>
  <c r="K15" i="79"/>
  <c r="K3" i="79" s="1"/>
  <c r="K11" i="71" s="1"/>
  <c r="L15" i="79"/>
  <c r="L3" i="79" s="1"/>
  <c r="L11" i="71" s="1"/>
  <c r="M15" i="79"/>
  <c r="M3" i="79" s="1"/>
  <c r="M11" i="71" s="1"/>
  <c r="N15" i="79"/>
  <c r="N3" i="79" s="1"/>
  <c r="N11" i="71" s="1"/>
  <c r="O15" i="79"/>
  <c r="O3" i="79" s="1"/>
  <c r="O11" i="71" s="1"/>
  <c r="P15" i="79"/>
  <c r="P3" i="79" s="1"/>
  <c r="P11" i="71" s="1"/>
  <c r="Q15" i="79"/>
  <c r="Q3" i="79" s="1"/>
  <c r="Q11" i="71" s="1"/>
  <c r="R15" i="79"/>
  <c r="R3" i="79" s="1"/>
  <c r="R11" i="71" s="1"/>
  <c r="S15" i="79"/>
  <c r="S3" i="79" s="1"/>
  <c r="S11" i="71" s="1"/>
  <c r="T15" i="79"/>
  <c r="T3" i="79" s="1"/>
  <c r="T11" i="71" s="1"/>
  <c r="U15" i="79"/>
  <c r="U3" i="79" s="1"/>
  <c r="U11" i="71" s="1"/>
  <c r="V15" i="79"/>
  <c r="V3" i="79" s="1"/>
  <c r="V11" i="71" s="1"/>
  <c r="W15" i="79"/>
  <c r="W3" i="79" s="1"/>
  <c r="W11" i="71" s="1"/>
  <c r="X15" i="79"/>
  <c r="X3" i="79" s="1"/>
  <c r="X11" i="71" s="1"/>
  <c r="Y15" i="79"/>
  <c r="Y3" i="79" s="1"/>
  <c r="Y11" i="71" s="1"/>
  <c r="Z15" i="79"/>
  <c r="Z3" i="79" s="1"/>
  <c r="Z11" i="71" s="1"/>
  <c r="AA15" i="79"/>
  <c r="AA3" i="79" s="1"/>
  <c r="AA11" i="71" s="1"/>
  <c r="AB15" i="79"/>
  <c r="AB3" i="79" s="1"/>
  <c r="AB11" i="71" s="1"/>
  <c r="AC15" i="79"/>
  <c r="AC3" i="79" s="1"/>
  <c r="AC11" i="71" s="1"/>
  <c r="F15" i="79"/>
  <c r="F3" i="79" s="1"/>
  <c r="E5" i="75"/>
  <c r="F7" i="71"/>
  <c r="E7" i="71" s="1"/>
  <c r="E5" i="71"/>
  <c r="E4" i="70"/>
  <c r="F11" i="71" l="1"/>
  <c r="E3" i="79"/>
  <c r="E9" i="71"/>
  <c r="M13" i="1" l="1"/>
  <c r="D13" i="1"/>
  <c r="C7" i="1" l="1"/>
  <c r="C8" i="1"/>
  <c r="C9" i="1"/>
  <c r="P13" i="71" l="1"/>
  <c r="P27" i="71" s="1"/>
  <c r="P31" i="71" s="1"/>
  <c r="R13" i="71"/>
  <c r="R27" i="71" s="1"/>
  <c r="R31" i="71" s="1"/>
  <c r="S13" i="71"/>
  <c r="S27" i="71" s="1"/>
  <c r="S31" i="71" s="1"/>
  <c r="W13" i="71"/>
  <c r="W27" i="71" s="1"/>
  <c r="W31" i="71" s="1"/>
  <c r="X13" i="71"/>
  <c r="X27" i="71" s="1"/>
  <c r="X31" i="71" s="1"/>
  <c r="AB13" i="71"/>
  <c r="AB27" i="71" s="1"/>
  <c r="AB31" i="71" s="1"/>
  <c r="T13" i="71"/>
  <c r="T27" i="71" s="1"/>
  <c r="T31" i="71" s="1"/>
  <c r="U13" i="71"/>
  <c r="U27" i="71" s="1"/>
  <c r="U31" i="71" s="1"/>
  <c r="Z13" i="71"/>
  <c r="Z27" i="71" s="1"/>
  <c r="Z31" i="71" s="1"/>
  <c r="Y13" i="71"/>
  <c r="Y27" i="71" s="1"/>
  <c r="Y31" i="71" s="1"/>
  <c r="V13" i="71"/>
  <c r="V27" i="71" s="1"/>
  <c r="V31" i="71" s="1"/>
  <c r="AA13" i="71"/>
  <c r="AA27" i="71" s="1"/>
  <c r="AA31" i="71" s="1"/>
  <c r="AC13" i="71"/>
  <c r="AC27" i="71" s="1"/>
  <c r="AC31" i="71" s="1"/>
  <c r="G13" i="71"/>
  <c r="G27" i="71" s="1"/>
  <c r="G31" i="71" s="1"/>
  <c r="H13" i="71"/>
  <c r="H27" i="71" s="1"/>
  <c r="H31" i="71" s="1"/>
  <c r="I13" i="71"/>
  <c r="I27" i="71" s="1"/>
  <c r="I31" i="71" s="1"/>
  <c r="J13" i="71"/>
  <c r="K13" i="71"/>
  <c r="K27" i="71" s="1"/>
  <c r="K31" i="71" s="1"/>
  <c r="L13" i="71"/>
  <c r="L27" i="71" s="1"/>
  <c r="L31" i="71" s="1"/>
  <c r="M13" i="71"/>
  <c r="M27" i="71" s="1"/>
  <c r="M31" i="71" s="1"/>
  <c r="N13" i="71"/>
  <c r="N27" i="71" s="1"/>
  <c r="N31" i="71" s="1"/>
  <c r="O13" i="71"/>
  <c r="O27" i="71" s="1"/>
  <c r="O31" i="71" s="1"/>
  <c r="Q13" i="71"/>
  <c r="Q27" i="71" s="1"/>
  <c r="Q31" i="71" s="1"/>
  <c r="J27" i="71"/>
  <c r="J31" i="71"/>
  <c r="E11" i="71" l="1"/>
  <c r="F13" i="71"/>
  <c r="F27" i="71" l="1"/>
  <c r="E27" i="71" s="1"/>
  <c r="F31" i="71"/>
  <c r="E31" i="71" s="1"/>
  <c r="E20" i="71"/>
  <c r="D10" i="71"/>
  <c r="E13" i="71"/>
  <c r="C6" i="1" l="1"/>
  <c r="C10" i="1" s="1"/>
  <c r="G9"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tc={8F0D5DE8-4FAE-4F49-B948-A3B0C245F024}</author>
    <author>tc={A80004F9-EA23-4B3F-A9C1-FB90844D6D51}</author>
  </authors>
  <commentList>
    <comment ref="D12" authorId="0" shapeId="0" xr:uid="{8F0D5DE8-4FAE-4F49-B948-A3B0C245F024}">
      <text>
        <t>[Threaded comment]
Your version of Excel allows you to read this threaded comment; however, any edits to it will get removed if the file is opened in a newer version of Excel. Learn more: https://go.microsoft.com/fwlink/?linkid=870924
Comment:
    All International Trip Revenue should be in this column.</t>
      </text>
    </comment>
    <comment ref="E12" authorId="1" shapeId="0" xr:uid="{A80004F9-EA23-4B3F-A9C1-FB90844D6D51}">
      <text>
        <t>[Threaded comment]
Your version of Excel allows you to read this threaded comment; however, any edits to it will get removed if the file is opened in a newer version of Excel. Learn more: https://go.microsoft.com/fwlink/?linkid=870924
Comment:
    Revenue for any pre-trip taxable events should be in this column.</t>
      </text>
    </comment>
  </commentList>
</comments>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<sst xmlns="http://schemas.openxmlformats.org/spreadsheetml/2006/main" count="608" uniqueCount="307">
  <si>
    <t>Our hope is that this document will assist BC International trips in tracking and reconciling financial records.
This is an organic, always changing document that you can work with and modify to suit your needs
If you have questions or problems with the document, please contact  
Teri Craig:  bc-internationaltrips@girlguides.ca        or        Shelagh Weightman:  bc-lionstreasurer@girlguides.ca</t>
  </si>
  <si>
    <r>
      <rPr>
        <sz val="11"/>
        <color rgb="FF000000"/>
        <rFont val="Calibri"/>
      </rPr>
      <t xml:space="preserve">This excel spreadsheet is "Protected" so that we/you do not inadvertently delete the formulas. 
All sections of this document that are protected are highlighted.   </t>
    </r>
    <r>
      <rPr>
        <b/>
        <sz val="11"/>
        <color rgb="FF000000"/>
        <rFont val="Calibri"/>
      </rPr>
      <t xml:space="preserve">You are looking to enter details in "white space".
</t>
    </r>
    <r>
      <rPr>
        <sz val="11"/>
        <color rgb="FF000000"/>
        <rFont val="Calibri"/>
      </rPr>
      <t xml:space="preserve">There may be times when you need to unprotect tabs within this document and add some additional information.
</t>
    </r>
    <r>
      <rPr>
        <b/>
        <sz val="11"/>
        <color rgb="FF000000"/>
        <rFont val="Calibri"/>
      </rPr>
      <t>To Unprotect the sheet/tab, select "Review" from the menu at the top of the page, and "Protection/Pause Protection".   
To pause the protection, the password is "123".
Sub-Totals for each participant on the Participant Fee Payments, Cookies, FR Event Summary and Subsidy Detail tabs will auto-populate on the main Trip Reconciliation Tab.</t>
    </r>
  </si>
  <si>
    <t>Tips and Hints</t>
  </si>
  <si>
    <r>
      <rPr>
        <sz val="11"/>
        <color rgb="FF000000"/>
        <rFont val="Calibri"/>
        <family val="2"/>
        <scheme val="minor"/>
      </rPr>
      <t xml:space="preserve">1) </t>
    </r>
    <r>
      <rPr>
        <i/>
        <sz val="11"/>
        <color rgb="FF000000"/>
        <rFont val="Calibri"/>
        <family val="2"/>
        <scheme val="minor"/>
      </rPr>
      <t>Additional tabs may be added</t>
    </r>
    <r>
      <rPr>
        <sz val="11"/>
        <color rgb="FF000000"/>
        <rFont val="Calibri"/>
        <family val="2"/>
        <scheme val="minor"/>
      </rPr>
      <t xml:space="preserve"> to this document.  If you have already created tracking sheets, feel free to copy and paste them into the document.</t>
    </r>
  </si>
  <si>
    <t>2) Use built-in calculation capabilities of excel as it facilitates the review process and helps enable the reviewer to follow the logic used in the process.</t>
  </si>
  <si>
    <t>3) Use the "Insert Comment" feature on cells to add notes and explanations - include transaction IDs where possible for later reference or clarification.</t>
  </si>
  <si>
    <t>4) The tabs are set up with Freeze Panes to facilitate scrolling while being able to view row and column header details.  If you are having trouble viewing data, ensure you scroll all the way to the left and top of the page.
**Hint - use this feature on the Reconciliation tab to create screen shots or "snips" that you can send to families to show their progress.</t>
  </si>
  <si>
    <t>5) Hide and Unhide Tabs from this document by right clicking on the name of the tab and selecting "Hide" from the menu.</t>
  </si>
  <si>
    <r>
      <rPr>
        <i/>
        <sz val="11"/>
        <color rgb="FF000000"/>
        <rFont val="Calibri"/>
      </rPr>
      <t>6) Best practice is to only allocate funds to individuals once the funds appear in the Bank Account tab.</t>
    </r>
  </si>
  <si>
    <t>Participant Date Tab</t>
  </si>
  <si>
    <t>Participant names from column A will auto-populate to the other tabs of the document.</t>
  </si>
  <si>
    <t>Review Checklist Tab</t>
  </si>
  <si>
    <t xml:space="preserve">Use the information on this tab so you know what the Reviewer will be looking for at the end of your trip.
Ask questions along the way to prevent surprises later in the process.  </t>
  </si>
  <si>
    <t>Reconciliation Tab</t>
  </si>
  <si>
    <r>
      <rPr>
        <b/>
        <sz val="11"/>
        <color rgb="FF000000"/>
        <rFont val="Calibri"/>
      </rPr>
      <t>Sub-totals for each person from the Payment, Cookies, FR Event Summary and Subsidy Details tabs will auto-populate in this main tab.
In row 15</t>
    </r>
    <r>
      <rPr>
        <sz val="11"/>
        <color rgb="FF000000"/>
        <rFont val="Calibri"/>
      </rPr>
      <t>, enter the estimated cost per person (every participant including adults must be the identical amount).  Once your trip is complete, you can revise this number as necessary.  For your final reconciliation, include taxes as indicated by the National Finance Team in this total.</t>
    </r>
  </si>
  <si>
    <r>
      <rPr>
        <b/>
        <sz val="11"/>
        <color rgb="FF000000"/>
        <rFont val="Calibri"/>
        <family val="2"/>
        <scheme val="minor"/>
      </rPr>
      <t>In row 16</t>
    </r>
    <r>
      <rPr>
        <sz val="11"/>
        <color rgb="FF000000"/>
        <rFont val="Calibri"/>
        <family val="2"/>
        <scheme val="minor"/>
      </rPr>
      <t xml:space="preserve">, enter an adjustment if funds "collected" from youth differ from Adults. </t>
    </r>
    <r>
      <rPr>
        <i/>
        <sz val="11"/>
        <color rgb="FF000000"/>
        <rFont val="Calibri"/>
        <family val="2"/>
        <scheme val="minor"/>
      </rPr>
      <t xml:space="preserve">You must balance this row to zero in Cell E16. </t>
    </r>
  </si>
  <si>
    <r>
      <rPr>
        <b/>
        <sz val="11"/>
        <color rgb="FF000000"/>
        <rFont val="Calibri"/>
        <family val="2"/>
      </rPr>
      <t>In row 22</t>
    </r>
    <r>
      <rPr>
        <sz val="11"/>
        <color rgb="FF000000"/>
        <rFont val="Calibri"/>
        <family val="2"/>
      </rPr>
      <t>, enter additional personal amount for each participant - begin with an estimate and later revise with actual expense.</t>
    </r>
  </si>
  <si>
    <t>Participant Fee Payments Tab</t>
  </si>
  <si>
    <r>
      <rPr>
        <b/>
        <sz val="11"/>
        <color rgb="FF000000"/>
        <rFont val="Calibri"/>
      </rPr>
      <t xml:space="preserve">The amounts entered in this tab should equal the amounts in the Bank Account tab.  The total in Participant Payment Tab Cell E3 should equal the amount in Bank Account Tab Cell D13.
</t>
    </r>
    <r>
      <rPr>
        <sz val="11"/>
        <color rgb="FF000000"/>
        <rFont val="Calibri"/>
      </rPr>
      <t>Record payments received from each person.  If recording by monthly  summaries (recommended), include transaction ID #s in notes section of Column D.  Sub-totals for each person will auto-populate in the Reconciliation Tab.</t>
    </r>
  </si>
  <si>
    <t>Cookie Tab</t>
  </si>
  <si>
    <r>
      <rPr>
        <b/>
        <sz val="11"/>
        <color rgb="FF000000"/>
        <rFont val="Calibri"/>
      </rPr>
      <t xml:space="preserve">The total amount allocated (Cookie Tab Cell D3) should equal the amount of Cookie Profit that is available to allocate (Bank Account Tab Cell C9).
</t>
    </r>
    <r>
      <rPr>
        <sz val="11"/>
        <color rgb="FF000000"/>
        <rFont val="Calibri"/>
      </rPr>
      <t>Input total fundraised for each participant for each campaign.  The sub-total per person will auto-populate in Trip Reconciliation Tab.
You will need to provide additional tracking back up to your Reviewer. Space has been provided below Line 14 on the Cookie tab, for you to create or copy/paste and existing spreadsheet.</t>
    </r>
  </si>
  <si>
    <t>Fundraising Tab</t>
  </si>
  <si>
    <t>The total amount allocated (Cell E3) should equal the Bank Account Tab (Total Fundraised Cell F13 minus any Fundraising Expenses Cell P13).
There are spaces to record  20 Approved Fundraisers (hide and unhide rows for easier viewing).
For each approved fundraiser, enter in the Revenue and Expenses and Net Profit will auto-populate.
In the row beside the word "Share or Gross dollars collected" input a value for each person. Either "their share" or the dollar value that they collected/deposited into Unified Banking.
In the row beside the word "Sub-total Profit", an amount will auto-populate based on the net profit of the fundraiser and each person's "share".
Use 1 or more of the "Fundraising Events" to allocate all of the donations - should be shared equally among all trip participants.</t>
  </si>
  <si>
    <t>Subsidy Detail</t>
  </si>
  <si>
    <t>Enter in amounts received as subsidies and include a description, transaction ID and date that the revenue was received.</t>
  </si>
  <si>
    <t>Bank Account</t>
  </si>
  <si>
    <r>
      <rPr>
        <b/>
        <sz val="11"/>
        <color rgb="FF000000"/>
        <rFont val="Calibri"/>
        <scheme val="minor"/>
      </rPr>
      <t xml:space="preserve">When you upload transactions from Unified Banking into the Banking Extract Tab, the transactions details will auto-populate into the Bank Account Tab.
Enter the Bank Balance from Unified Banking in Cell G8. The amount in Cell G9 should be $0.05 or less.  If the variance is bigger, there is a problem with the formulas. 
</t>
    </r>
    <r>
      <rPr>
        <sz val="11"/>
        <color rgb="FF000000"/>
        <rFont val="Calibri"/>
        <scheme val="minor"/>
      </rPr>
      <t>It is recommended that you copy and paste the details into the Banking Extract Tab on a regular basis and use this as a tool ensure all revenue has been properly allocated., 
You MUST confirm that the formulas in row 14 are correct for your trip.  If you update the formulas, you must copy the new formulas to the bottom of the spreadsheet (row 500).</t>
    </r>
  </si>
  <si>
    <t>Banking Extract</t>
  </si>
  <si>
    <t>Move your cursor into Cell A2 of the Banking Extract Tab.  Log into your Unified Banking Account and download the Transaction Report:
   - In the menu on the left side, Select "Report" and "Transaction", and modify the start date to ensure you capture all of the transactions in the account.
   - For "Type", select "All Transactions" in the drop down menu, and download the report.
   - Open this document and you will see how each transaction that has been entered into the Unified Banking Account, has been allocated.  
   - Click in 
  If your formulas were working but all of a sudden are not, the columns of allocations may have changed (ie. National may have added or removed a column).  In this case, you will need to confirm that all of the columns are the same as what is already in your Reconciliation document.
  If there is a difference (ie. an additional "Expense Test" column in the downloaded data, you will need to delete this column BEFORE you copy and upload the data into your Reconciliation Document.
  On repeating this process, simply do the above and paste in the new data - this will leave most recent data at the top where you can easily view it, and should always "cover up" the older data.
  If you have a mistake in the Banking Extract, do not delete it as it will mess up all of the formulas, instead highlight the area and use the "Clear Content" option instead.</t>
  </si>
  <si>
    <t>Following your trip, you will need to:</t>
  </si>
  <si>
    <t>Ensure all P-Card expenses have been entered into Unified Banking and approved by staff</t>
  </si>
  <si>
    <t xml:space="preserve">Ensure all Guider reimbursements are entered into Unified Banking and approved by staff </t>
  </si>
  <si>
    <t>If there are any exceptional expenses that are paid for by the trip, whereby a participant needs to reimburse the trip, ensure this repayment is complete.
          - For example, a participant was injured and there was a hospital expense that the trip needed to cover upfront, at the time of injury,
             the family should reimburse the trip, and then they claim the expense through their insurance.</t>
  </si>
  <si>
    <t>Reconcile all Cash Advances including repayments to Unit or additional reimbursements to Guiders are complete</t>
  </si>
  <si>
    <t xml:space="preserve">Complete Year-End Reconciliation for Unified Banking Account  (see Unified Banking Resources on girlguide.ca website)      </t>
  </si>
  <si>
    <t>Once all of the above are finalized:</t>
  </si>
  <si>
    <t>Review and update the Trip Reconciliation Tab of this document</t>
  </si>
  <si>
    <t>Provide to your Area Treasurer:</t>
  </si>
  <si>
    <t>This completed Trip Reconciliation document</t>
  </si>
  <si>
    <t>If you were unable to paste the Banking Extract data into this document, attach a copy of the transaction file that you downloaded from Unified Banking</t>
  </si>
  <si>
    <t>A copy of your excel (or similar) spreadsheet(s) that you have used to track your trip financials if not already reflected in this document.</t>
  </si>
  <si>
    <t>Any additional supporting documents that the Area Treasurer may request in order to complete the review.</t>
  </si>
  <si>
    <t>As noted, trips within Canada will also need to have a tax evaluation done by Unified Banking once this review has been completed by Area Treasurers.
International trips are not subject (as a whole) to taxes, but there could be instances whereby taxes could be required to be paid.  Unified Banking will advise if this is the case.</t>
  </si>
  <si>
    <t>District:</t>
  </si>
  <si>
    <t>Responsible Guider:</t>
  </si>
  <si>
    <t>Area:</t>
  </si>
  <si>
    <t>Trip Treasurer:</t>
  </si>
  <si>
    <t>Trip Location:</t>
  </si>
  <si>
    <t>Trip iMIS #</t>
  </si>
  <si>
    <t>Trip Dates:</t>
  </si>
  <si>
    <t>Trip UB Account #</t>
  </si>
  <si>
    <t>Trip Unit Name:</t>
  </si>
  <si>
    <t># of youth</t>
  </si>
  <si>
    <t># of adults</t>
  </si>
  <si>
    <t>Data from name column is used to auto-populate other tabs - feel free to add additional columns to your preference.</t>
  </si>
  <si>
    <t>Name</t>
  </si>
  <si>
    <t>iMIS #</t>
  </si>
  <si>
    <t>Input Name 1 and data for each participant</t>
  </si>
  <si>
    <t>Input Name 2</t>
  </si>
  <si>
    <t>Input Name 3</t>
  </si>
  <si>
    <t>Input Name 4</t>
  </si>
  <si>
    <t>Input Name 5</t>
  </si>
  <si>
    <t>Input Name 6</t>
  </si>
  <si>
    <t>Input Name 7</t>
  </si>
  <si>
    <t>Input Name 8</t>
  </si>
  <si>
    <t>Input Name 9</t>
  </si>
  <si>
    <t>Input Name 10</t>
  </si>
  <si>
    <t>Input Name 11</t>
  </si>
  <si>
    <t>Input Name 12</t>
  </si>
  <si>
    <t>Input Name 13</t>
  </si>
  <si>
    <t>Input Name 14</t>
  </si>
  <si>
    <t>Input Name 15</t>
  </si>
  <si>
    <t>Input Name 16</t>
  </si>
  <si>
    <t>Input Name 17</t>
  </si>
  <si>
    <t>Input Name 18</t>
  </si>
  <si>
    <t>Input Name 19</t>
  </si>
  <si>
    <t>Input Name 20</t>
  </si>
  <si>
    <t>Input Name 21</t>
  </si>
  <si>
    <t>Input Name 22</t>
  </si>
  <si>
    <t>Input Name 23</t>
  </si>
  <si>
    <t>Input Name 24</t>
  </si>
  <si>
    <t>TRIP FINANCIAL REVIEW CHECKLIST</t>
  </si>
  <si>
    <t>Trip Name in Unified Banking</t>
  </si>
  <si>
    <t>Unified Banking Account Number</t>
  </si>
  <si>
    <t>Name of Responsible Guider:</t>
  </si>
  <si>
    <t>Email:</t>
  </si>
  <si>
    <t>Name of Trip Treasurer:</t>
  </si>
  <si>
    <t xml:space="preserve">Purpose:   To ensure that all monies entrusted to the Trip Unit have been managed in a fiscally responsible manner, and to ensure all expenditures were properly documented.  The trip treasurer must provide a final Trip Reconciliation spreadsheet for this review, with the spreadsheet total matching the Unified Banking bank account balance. </t>
  </si>
  <si>
    <t/>
  </si>
  <si>
    <t>These review procedures may be used for interim and final financial reviews.  If interim reviews have been conducted, the final review need only encompass the period from the date of the last interim review.</t>
  </si>
  <si>
    <t>Yes</t>
  </si>
  <si>
    <t>No</t>
  </si>
  <si>
    <t>N/A</t>
  </si>
  <si>
    <t>Comments</t>
  </si>
  <si>
    <t>When was the SG.8 approved?</t>
  </si>
  <si>
    <t>Date:</t>
  </si>
  <si>
    <t>Did the assessor approve any changes to the SG.8?  If so, when?</t>
  </si>
  <si>
    <t>If a Cash Advance was taken on the trip, has it been reconciled on the Unified Banking platform?</t>
  </si>
  <si>
    <t>Has the trip Unit completed Year-End Trip Reconciliation in Unified Banking and provided a copy of their reconciliation report?</t>
  </si>
  <si>
    <t>Has the total cost of the trip per participant been calculated?  This includes the total of all expenses, divided by the total number of participants.</t>
  </si>
  <si>
    <t>For trips travelling within Canada only (or with a Canadian component for pre-trip taxable activities) - has the National Finance Team calculated the amount of tax that each participant needs to pay, processed the final tax assessment and withdrawn these funds from the trip account?</t>
  </si>
  <si>
    <t xml:space="preserve">For all trips - has an additional cost for each trip participant for personal purchases been calculated (ie. uniform clothing, crests, souvenirs &amp; gifts etc.)?  </t>
  </si>
  <si>
    <t>Trip Reconciliation Tab - Revenue</t>
  </si>
  <si>
    <t>Are all trip participants listed (even those who have withdrawn)?</t>
  </si>
  <si>
    <t>Are all participant payments correct to revenue as reported in Unified Banking.</t>
  </si>
  <si>
    <t>Have all participants paid a minimum of 10% of the total cost of the trip?</t>
  </si>
  <si>
    <t>Are all Subsidies correctly allocated to each participant.</t>
  </si>
  <si>
    <t>Are the net cookie profit calculation/allocations equal to and correct to each participant.</t>
  </si>
  <si>
    <t>Is total group cookie profit a minimum of 25% of the fundraising total?  
(Check "Cell D10" of Trip Reconciliation)</t>
  </si>
  <si>
    <t>Match fundraising/donations on trip spreadsheet to revenue reported in Unified Banking.</t>
  </si>
  <si>
    <t>If donations were received for the trip, were they distributed equally among participants?</t>
  </si>
  <si>
    <t>If a participant dropped out, were fundraising/cookie monies distributed equally amongst remaining participants.</t>
  </si>
  <si>
    <t>Final Steps</t>
  </si>
  <si>
    <t>Participant refunds:  check accuracy of calculations on Trip Reconciliation spreadsheet</t>
  </si>
  <si>
    <t>Excess fundraising money to be given to Parent Council: check accuracy of calculations on Trip Reconciliation spreadsheet</t>
  </si>
  <si>
    <t>REPORT OF THE VOLUNTEER TRIP FINANCIAL REVIEWER</t>
  </si>
  <si>
    <t>I have completed the Review of the Trip Reconciliation of</t>
  </si>
  <si>
    <t xml:space="preserve">I believe the Trip Reconciliation accurately reflects the transactions in Unified Banking for the trip unit. </t>
  </si>
  <si>
    <t>I have read the current National Standard Financial Reporting Manual (2018).</t>
  </si>
  <si>
    <t>I have read the current Unified Banking Treasurers Manual.</t>
  </si>
  <si>
    <t>I have read the National and British Columbia Council Fundraising Guidelines.</t>
  </si>
  <si>
    <r>
      <rPr>
        <sz val="10"/>
        <color rgb="FF000000"/>
        <rFont val="Arial"/>
        <family val="2"/>
      </rPr>
      <t xml:space="preserve">I believe that the National and British  Council Financial Policies and Guidelines </t>
    </r>
    <r>
      <rPr>
        <b/>
        <sz val="11"/>
        <color rgb="FF000000"/>
        <rFont val="Calibri"/>
        <family val="2"/>
      </rPr>
      <t>HAVE/HAVE NOT</t>
    </r>
    <r>
      <rPr>
        <sz val="10"/>
        <color rgb="FF000000"/>
        <rFont val="Arial"/>
        <family val="2"/>
      </rPr>
      <t xml:space="preserve"> been followed.</t>
    </r>
  </si>
  <si>
    <r>
      <t xml:space="preserve">I believe funds </t>
    </r>
    <r>
      <rPr>
        <b/>
        <sz val="11"/>
        <color theme="1"/>
        <rFont val="Calibri"/>
        <family val="2"/>
      </rPr>
      <t>HAVE/HAVE NOT</t>
    </r>
    <r>
      <rPr>
        <sz val="10"/>
        <rFont val="Arial"/>
        <family val="2"/>
      </rPr>
      <t xml:space="preserve"> been managed in a fiscally responsible manner.</t>
    </r>
  </si>
  <si>
    <t>Reviewer's Comments:</t>
  </si>
  <si>
    <t>iMIS number</t>
  </si>
  <si>
    <t>Email</t>
  </si>
  <si>
    <t>Date</t>
  </si>
  <si>
    <t>Girl Guides of Canada - British Columbia Council</t>
  </si>
  <si>
    <t>Last Updated:</t>
  </si>
  <si>
    <t xml:space="preserve">All data in highlighted cells auto-populates from other tabs in this document.  </t>
  </si>
  <si>
    <t>Trip Unit Account Reconciliation</t>
  </si>
  <si>
    <t>Include ALL participants including youth, adults as well as people who have withdrawn from the trip. Excess columns may be deleted.</t>
  </si>
  <si>
    <t>Revenue</t>
  </si>
  <si>
    <t>Sub-Total</t>
  </si>
  <si>
    <t xml:space="preserve">     Total Participant Fee Payments</t>
  </si>
  <si>
    <t xml:space="preserve">     Total Subsidies</t>
  </si>
  <si>
    <t xml:space="preserve">     Total Cookie Profit from All Campaigns</t>
  </si>
  <si>
    <t xml:space="preserve">     Approved Fundraising &amp; Donations</t>
  </si>
  <si>
    <t xml:space="preserve"> </t>
  </si>
  <si>
    <t>Total Revenue Collected</t>
  </si>
  <si>
    <t>Expenses</t>
  </si>
  <si>
    <t xml:space="preserve">     Total Trip Expenses divided equally by all participants (TTE)</t>
  </si>
  <si>
    <t xml:space="preserve">     Adjustment for lower fees for Guiders (sub-total = zero)</t>
  </si>
  <si>
    <t xml:space="preserve">     Adjusted Total Trip Expenses per person Required 
     to cover all expenses (ATTE)</t>
  </si>
  <si>
    <t>Individual Share of Parent Purchases (PE)</t>
  </si>
  <si>
    <t>Remaining Funds (RF)</t>
  </si>
  <si>
    <t>10% of Total Trip Expenses (10%TTE)</t>
  </si>
  <si>
    <t>Individual share of personal/parent purchases (PE)</t>
  </si>
  <si>
    <t>Total Required Minimum Payment (TTMP=10%TTE + PE)</t>
  </si>
  <si>
    <t>Potential participant refund (PPR=PP-TTMP)</t>
  </si>
  <si>
    <t xml:space="preserve">ACTUAL REFUND = lesser of RF or PPR </t>
  </si>
  <si>
    <t>Positive number indicates a refund</t>
  </si>
  <si>
    <t>Negative number (RED)  indicates payment owing to trip</t>
  </si>
  <si>
    <t>Excess Fundraising to be transferred to parent counsel travel fund</t>
  </si>
  <si>
    <t>Participant Fee Payments</t>
  </si>
  <si>
    <t>Row 3 - Names will auto-populate.
Row 4 - Total to date will automatically calculate for each person.
Row 7 and below:
     - Use one line to record all deposits for a given month. 
     - Alternatively, you may enter each transaction on a separate line.
     - If recording monthy and a participant makes 2 payments in a given month, enter both amounts in the same cell 
      (ie. =300+300 and $600 will appear in the cell as a total payment for the month.
If someone withdraws, and a refund is provided, enter a negative amount on a separate line.</t>
  </si>
  <si>
    <t>Names</t>
  </si>
  <si>
    <t>Total Payments to Date</t>
  </si>
  <si>
    <t>check sum</t>
  </si>
  <si>
    <t>Month/Year</t>
  </si>
  <si>
    <t>Notes or Transaction ID</t>
  </si>
  <si>
    <t>Sub-Totals per row</t>
  </si>
  <si>
    <t>Copy this line and paste additional copied lines here to maintain formulas</t>
  </si>
  <si>
    <t>Cookie Campaign Profits</t>
  </si>
  <si>
    <t>Row 2 - Names auto-populate from "Participant Data"
Row 3 - Sub-totals for each person auto-populate
You may wish to create/paste additional spreadsheets in the lower portion of this tab and lin the information into the cell sin rows 6-10 .
Rows 6-10 Input net cookie profit for each participant, for each campaign (provide backup spreadsheets for reference)
Do not include donations in this page.  All donations are recorded on "Fundraising" tab.</t>
  </si>
  <si>
    <t>Totals</t>
  </si>
  <si>
    <t>Check sum</t>
  </si>
  <si>
    <t>Campaign #1</t>
  </si>
  <si>
    <t>Campaign #2</t>
  </si>
  <si>
    <t>Campaign #3</t>
  </si>
  <si>
    <t>Campaign #4</t>
  </si>
  <si>
    <t>Campaign #5</t>
  </si>
  <si>
    <t>Use the area below for additional spreadsheets (create or copy and paste existing spreadsheets for tracking detail for reach campaign)</t>
  </si>
  <si>
    <t>FUNDRAISING EVENT SUMMARY</t>
  </si>
  <si>
    <t>Data entered is tallied into line 3, which islinked to the Trip Reconciliation Tab.
Space is provided here to record 20 Approved Fundraisers.
You can hide/unhide rows as needed, to simplify the form.</t>
  </si>
  <si>
    <t>Total</t>
  </si>
  <si>
    <t>Fundraiser #1</t>
  </si>
  <si>
    <t>Income</t>
  </si>
  <si>
    <t>Fundraising Event:</t>
  </si>
  <si>
    <t>Date of Fundraising Event:</t>
  </si>
  <si>
    <t>TOTAL PROFIT</t>
  </si>
  <si>
    <t>Total Income</t>
  </si>
  <si>
    <t>Total Expenses</t>
  </si>
  <si>
    <t>Shares or Gross Dollars Collected</t>
  </si>
  <si>
    <t>Total Profit</t>
  </si>
  <si>
    <t>Criteria for fundraising shares:</t>
  </si>
  <si>
    <t>Indicate how funds raised were allocated to the members (ie. Share calculation, or Gross dollars collected befre deducting Expenses.)</t>
  </si>
  <si>
    <t xml:space="preserve">A copy of this form is to be submitted to your area council within 21 days of your fundraiser.  </t>
  </si>
  <si>
    <t>The original (or this electronic copy) should be maintained in your files for submission  with your financial records due 30 days after the conclusion of your trip.</t>
  </si>
  <si>
    <t>Submitted by:</t>
  </si>
  <si>
    <t>Date Submitted:</t>
  </si>
  <si>
    <t>Fundraiser #2</t>
  </si>
  <si>
    <t>Fundraiser #3</t>
  </si>
  <si>
    <t>Fundraiser #4</t>
  </si>
  <si>
    <t>Fundraiser #5</t>
  </si>
  <si>
    <t>Fundraiser #6</t>
  </si>
  <si>
    <t>Fundraiser #7</t>
  </si>
  <si>
    <t>Sub-Total Profit</t>
  </si>
  <si>
    <t>Fundraiser #8</t>
  </si>
  <si>
    <t>Fundraiser #9</t>
  </si>
  <si>
    <t>Fundraiser #10</t>
  </si>
  <si>
    <t>Fundraiser #11</t>
  </si>
  <si>
    <t>Fundraiser #12</t>
  </si>
  <si>
    <t>Fundraiser #13</t>
  </si>
  <si>
    <t>Fundraiser #14</t>
  </si>
  <si>
    <t>Fundraiser #15</t>
  </si>
  <si>
    <t>Fundraiser #16</t>
  </si>
  <si>
    <t>Fundraiser #17</t>
  </si>
  <si>
    <t>Fundraiser #18</t>
  </si>
  <si>
    <t>Fundraiser #19</t>
  </si>
  <si>
    <t>Fundraiser #20</t>
  </si>
  <si>
    <t>Row 3 - Names will auto-populate
Row 4 - Total to date will automatically calculate for each person  
For each subsidy received, enter amount allocated to each participant.</t>
  </si>
  <si>
    <t>Total per row</t>
  </si>
  <si>
    <t>Total Subsidies to Date</t>
  </si>
  <si>
    <t>Description, transaction ID</t>
  </si>
  <si>
    <t>Provincial</t>
  </si>
  <si>
    <t>Area</t>
  </si>
  <si>
    <t>District</t>
  </si>
  <si>
    <t>Unit</t>
  </si>
  <si>
    <t>Copy this line and Insert additional copied lines here to maintain formulas</t>
  </si>
  <si>
    <r>
      <rPr>
        <b/>
        <sz val="12"/>
        <color rgb="FF000000"/>
        <rFont val="Arial"/>
      </rPr>
      <t xml:space="preserve">All Data in this sheet will auto-populate after you upload details to the Banking Extract Tab.
</t>
    </r>
    <r>
      <rPr>
        <b/>
        <sz val="10"/>
        <color rgb="FF000000"/>
        <rFont val="Arial"/>
      </rPr>
      <t xml:space="preserve">Enter the Bank Balance from your Unified Banking Account into Cell "F8".
</t>
    </r>
    <r>
      <rPr>
        <sz val="10"/>
        <color rgb="FF000000"/>
        <rFont val="Arial"/>
      </rPr>
      <t xml:space="preserve">
EVERY trip has unique situations - You MUST confirm formulas in Row 14. If you change the formula in row 14, you must also drag the new formula all the way to the bottom to ensure it includes all transactions.
The difference in Cell "F9" should be zero" or minimal due to variations in tax allocations.</t>
    </r>
  </si>
  <si>
    <t>Summary</t>
  </si>
  <si>
    <t xml:space="preserve"> Cost of Trip:</t>
  </si>
  <si>
    <t>Total Revenues:</t>
  </si>
  <si>
    <t>Total Expenses:</t>
  </si>
  <si>
    <t xml:space="preserve">Cookie $ must equal or exceed this amount: </t>
  </si>
  <si>
    <t>Bank Balance</t>
  </si>
  <si>
    <t>Total Cookie Profits:</t>
  </si>
  <si>
    <t>Difference</t>
  </si>
  <si>
    <t xml:space="preserve">Balance: </t>
  </si>
  <si>
    <t>Revenues</t>
  </si>
  <si>
    <t xml:space="preserve">Expenses </t>
  </si>
  <si>
    <t>Date of Transaction</t>
  </si>
  <si>
    <t>Description</t>
  </si>
  <si>
    <t>Transaction #</t>
  </si>
  <si>
    <t>Personal Payments for International Travel</t>
  </si>
  <si>
    <t>Taxable Event Revenue</t>
  </si>
  <si>
    <t>Fund Raising/ Special Events</t>
  </si>
  <si>
    <t>Donations</t>
  </si>
  <si>
    <t>Spring or Fall Cookies (incl. previous year)</t>
  </si>
  <si>
    <t>Subsidies</t>
  </si>
  <si>
    <t>Other</t>
  </si>
  <si>
    <t>Parent Order Revenue</t>
  </si>
  <si>
    <t>Waiting</t>
  </si>
  <si>
    <t>International Trip Expense</t>
  </si>
  <si>
    <t>Taxable Event Expense
(In Canada)</t>
  </si>
  <si>
    <t>Fall or Spring Cookie (incl. previous year)</t>
  </si>
  <si>
    <t>Special Event/ fundraising costs</t>
  </si>
  <si>
    <t>Parent Orders / Gifts / Badges &amp; Awards</t>
  </si>
  <si>
    <t>ID</t>
  </si>
  <si>
    <t>UnitNumber</t>
  </si>
  <si>
    <t>UnitName</t>
  </si>
  <si>
    <t>Type</t>
  </si>
  <si>
    <t>GLSegments</t>
  </si>
  <si>
    <t>Status</t>
  </si>
  <si>
    <t>Amount</t>
  </si>
  <si>
    <t>TransactionDate</t>
  </si>
  <si>
    <t>ReceiptDate</t>
  </si>
  <si>
    <t>Merchant</t>
  </si>
  <si>
    <t>PayableTo</t>
  </si>
  <si>
    <t>TaxCollected</t>
  </si>
  <si>
    <t>WaitingForAllocation</t>
  </si>
  <si>
    <t>OutOfProvince</t>
  </si>
  <si>
    <t>Province</t>
  </si>
  <si>
    <t>Expense_Awards and Badges</t>
  </si>
  <si>
    <t>Expense_Cash Advance</t>
  </si>
  <si>
    <t>Expense_Craft Supplies</t>
  </si>
  <si>
    <t>Expense_CWFF -Transfer to Province</t>
  </si>
  <si>
    <t>Expense_Equipment Purchases</t>
  </si>
  <si>
    <t>Expense_Fundraising - Approved</t>
  </si>
  <si>
    <t>Expense_Gifts</t>
  </si>
  <si>
    <t>Expense_International Trip Expenses</t>
  </si>
  <si>
    <t>Expense_ITC -Taxable Activity  - Overnight + Day 15yrs+</t>
  </si>
  <si>
    <t>Expense_ITC -Taxable Activity - No Tax Charged - Overnight + Day 15+</t>
  </si>
  <si>
    <t>Expense_Membership Fees Forwarded</t>
  </si>
  <si>
    <t>Expense_Mint Cookie Payments</t>
  </si>
  <si>
    <t>Expense_Parent Orders Purchases (Guide Store)</t>
  </si>
  <si>
    <t>Expense_Postage/Courier</t>
  </si>
  <si>
    <t>Expense_Previous Guiding Year Sandwich Cookie Expense</t>
  </si>
  <si>
    <t xml:space="preserve">Expense_Printing and Office Supplies </t>
  </si>
  <si>
    <t>Expense_Program (Non-craft Supplies)</t>
  </si>
  <si>
    <t>Expense_Property /Meeting Space Rental (with tax)</t>
  </si>
  <si>
    <t>Expense_Property rental (no tax) or Province Wide camp payments</t>
  </si>
  <si>
    <t>Expense_Public Relations</t>
  </si>
  <si>
    <t>Expense_Sandwich/Classic Cookie Payments</t>
  </si>
  <si>
    <t>Expense_Special Events (Calendar + Day Camp &lt;15yrs)</t>
  </si>
  <si>
    <t>Expense_Training</t>
  </si>
  <si>
    <t>Expense_Test</t>
  </si>
  <si>
    <t xml:space="preserve">Expense_Travel (Mileage) </t>
  </si>
  <si>
    <t>Expense_Z-OC Clearing Account</t>
  </si>
  <si>
    <t>Revenue_CWFF Collected</t>
  </si>
  <si>
    <t>Revenue_Donations</t>
  </si>
  <si>
    <t>Revenue_Dues</t>
  </si>
  <si>
    <t>Revenue_Equipment Revenue</t>
  </si>
  <si>
    <t>Revenue_Fundraising - Approved</t>
  </si>
  <si>
    <t>Revenue_International or Domestic Trip Revenue</t>
  </si>
  <si>
    <t>Revenue_Membership Fees Collected</t>
  </si>
  <si>
    <t>Revenue_Mint Cookies</t>
  </si>
  <si>
    <t>Revenue_Parent Orders Revenue (Guide Store)</t>
  </si>
  <si>
    <t>Revenue_Previous Guiding Year Sandwich Cookie Revenue</t>
  </si>
  <si>
    <t>Revenue_Province wide Camp Revenue</t>
  </si>
  <si>
    <t>Revenue_Sandwich/Classic Cookies</t>
  </si>
  <si>
    <t>Revenue_Special Events (Calendar or Day Camp &lt;15yrs)</t>
  </si>
  <si>
    <t>Revenue_Subsidies</t>
  </si>
  <si>
    <t>Revenue_Taxable Activity (extract HST) - Overnight or Day 15yrs+</t>
  </si>
  <si>
    <t>Revenue_Training</t>
  </si>
  <si>
    <t>Revenue_Z-Finance Clearing Account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</si>
</sst>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4" formatCode="_(&quot;$&quot;* #,##0.00_);_(&quot;$&quot;* \(#,##0.00\);_(&quot;$&quot;* &quot;-&quot;??_);_(@_)"/>
    <numFmt numFmtId="43" formatCode="_(* #,##0.00_);_(* \(#,##0.00\);_(* &quot;-&quot;??_);_(@_)"/>
    <numFmt numFmtId="164" formatCode="_-&quot;$&quot;* #,##0.00_-;\-&quot;$&quot;* #,##0.00_-;_-&quot;$&quot;* &quot;-&quot;??_-;_-@_-"/>
    <numFmt numFmtId="165" formatCode="_-* #,##0.00_-;\-* #,##0.00_-;_-* &quot;-&quot;??_-;_-@_-"/>
    <numFmt numFmtId="166" formatCode="[$-409]mmmm\ d\,\ yyyy;@"/>
    <numFmt numFmtId="167" formatCode="&quot;$&quot;#,##0.00"/>
    <numFmt numFmtId="168" formatCode="_([$$-409]* #,##0.00_);_([$$-409]* \(#,##0.00\);_([$$-409]* &quot;-&quot;??_);_(@_)"/>
    <numFmt numFmtId="169" formatCode="#,##0.00;\(#,##0.00\)"/>
    <numFmt numFmtId="170" formatCode="_-[$$-1009]* #,##0.00_-;\-[$$-1009]* #,##0.00_-;_-[$$-1009]* &quot;-&quot;??_-;_-@_-"/>
    <numFmt numFmtId="171" formatCode="0.00_);[Red]\(0.00\)"/>
    <numFmt numFmtId="172" formatCode="yyyy\-mm\-dd"/>
  </numFmts>
  <fonts count="60">
    <font>
      <sz val="10"/>
      <name val="Arial"/>
    </font>
    <font>
      <sz val="8"/>
      <name val="Arial"/>
      <family val="2"/>
    </font>
    <font>
      <b/>
      <sz val="10"/>
      <name val="Arial"/>
      <family val="2"/>
    </font>
    <font>
      <sz val="10"/>
      <name val="Arial"/>
      <family val="2"/>
    </font>
    <font>
      <b/>
      <sz val="9"/>
      <name val="Arial"/>
      <family val="2"/>
    </font>
    <font>
      <sz val="10"/>
      <color rgb="FF0070C0"/>
      <name val="Arial"/>
      <family val="2"/>
    </font>
    <font>
      <sz val="10"/>
      <name val="Arial"/>
      <family val="2"/>
    </font>
    <font>
      <b/>
      <sz val="11"/>
      <color theme="1"/>
      <name val="Calibri"/>
      <family val="2"/>
      <scheme val="minor"/>
    </font>
    <font>
      <sz val="9"/>
      <name val="Arial"/>
      <family val="2"/>
    </font>
    <font>
      <b/>
      <sz val="14"/>
      <name val="Arial"/>
      <family val="2"/>
    </font>
    <font>
      <sz val="12"/>
      <color theme="1"/>
      <name val="Calibri"/>
      <family val="2"/>
      <scheme val="minor"/>
    </font>
    <font>
      <sz val="12"/>
      <color theme="1"/>
      <name val="Arial"/>
      <family val="2"/>
    </font>
    <font>
      <sz val="11"/>
      <color theme="1"/>
      <name val="Calibri"/>
      <family val="2"/>
      <scheme val="minor"/>
    </font>
    <font>
      <b/>
      <sz val="12"/>
      <color theme="1"/>
      <name val="Calibri"/>
      <family val="2"/>
      <scheme val="minor"/>
    </font>
    <font>
      <b/>
      <sz val="20"/>
      <color theme="1"/>
      <name val="Calibri"/>
      <family val="2"/>
      <scheme val="minor"/>
    </font>
    <font>
      <b/>
      <sz val="16"/>
      <color theme="1"/>
      <name val="Calibri"/>
      <family val="2"/>
      <scheme val="minor"/>
    </font>
    <font>
      <sz val="16"/>
      <color theme="1"/>
      <name val="Calibri"/>
      <family val="2"/>
      <scheme val="minor"/>
    </font>
    <font>
      <b/>
      <sz val="14"/>
      <color theme="1"/>
      <name val="Calibri"/>
      <family val="2"/>
      <scheme val="minor"/>
    </font>
    <font>
      <sz val="11"/>
      <name val="Calibri"/>
      <family val="2"/>
      <scheme val="minor"/>
    </font>
    <font>
      <sz val="11"/>
      <name val="Calibri"/>
      <family val="2"/>
    </font>
    <font>
      <b/>
      <sz val="11"/>
      <color theme="1"/>
      <name val="Calibri"/>
      <family val="2"/>
    </font>
    <font>
      <i/>
      <sz val="8"/>
      <name val="Arial"/>
      <family val="2"/>
    </font>
    <font>
      <b/>
      <sz val="10"/>
      <color theme="1"/>
      <name val="Calibri"/>
      <family val="2"/>
      <scheme val="minor"/>
    </font>
    <font>
      <sz val="10"/>
      <color theme="1"/>
      <name val="Calibri"/>
      <family val="2"/>
      <scheme val="minor"/>
    </font>
    <font>
      <i/>
      <sz val="10"/>
      <color theme="1"/>
      <name val="Calibri"/>
      <family val="2"/>
      <scheme val="minor"/>
    </font>
    <font>
      <i/>
      <sz val="10"/>
      <name val="Arial"/>
      <family val="2"/>
    </font>
    <font>
      <b/>
      <sz val="12"/>
      <name val="Arial"/>
      <family val="2"/>
    </font>
    <font>
      <i/>
      <sz val="11"/>
      <color theme="1"/>
      <name val="Calibri"/>
      <family val="2"/>
      <scheme val="minor"/>
    </font>
    <font>
      <b/>
      <u/>
      <sz val="11"/>
      <color theme="1"/>
      <name val="Calibri"/>
      <family val="2"/>
      <scheme val="minor"/>
    </font>
    <font>
      <sz val="10"/>
      <color rgb="FF000000"/>
      <name val="Arial"/>
      <family val="2"/>
    </font>
    <font>
      <b/>
      <sz val="11"/>
      <color rgb="FF000000"/>
      <name val="Calibri"/>
      <family val="2"/>
    </font>
    <font>
      <sz val="11"/>
      <color rgb="FF000000"/>
      <name val="Calibri"/>
      <family val="2"/>
      <scheme val="minor"/>
    </font>
    <font>
      <b/>
      <sz val="11"/>
      <color rgb="FF000000"/>
      <name val="Calibri"/>
      <family val="2"/>
      <scheme val="minor"/>
    </font>
    <font>
      <b/>
      <sz val="18"/>
      <color theme="1"/>
      <name val="Calibri (Body)"/>
    </font>
    <font>
      <b/>
      <sz val="18"/>
      <color theme="1"/>
      <name val="Calibri"/>
      <family val="2"/>
      <scheme val="minor"/>
    </font>
    <font>
      <b/>
      <sz val="12"/>
      <color rgb="FF000000"/>
      <name val="Calibri"/>
      <family val="2"/>
      <scheme val="minor"/>
    </font>
    <font>
      <b/>
      <sz val="12"/>
      <color theme="1"/>
      <name val="Arial"/>
      <family val="2"/>
    </font>
    <font>
      <sz val="11"/>
      <color theme="1"/>
      <name val="Arial"/>
      <family val="2"/>
    </font>
    <font>
      <b/>
      <sz val="12"/>
      <color theme="4"/>
      <name val="Arial"/>
      <family val="2"/>
    </font>
    <font>
      <sz val="12"/>
      <color theme="1"/>
      <name val="Calibri"/>
      <family val="2"/>
    </font>
    <font>
      <b/>
      <i/>
      <sz val="10"/>
      <color theme="1"/>
      <name val="Calibri"/>
      <family val="2"/>
      <scheme val="minor"/>
    </font>
    <font>
      <b/>
      <i/>
      <sz val="12"/>
      <color theme="1"/>
      <name val="Calibri"/>
      <family val="2"/>
      <scheme val="minor"/>
    </font>
    <font>
      <sz val="12"/>
      <color rgb="FF000000"/>
      <name val="Arial"/>
      <family val="2"/>
    </font>
    <font>
      <sz val="11"/>
      <color rgb="FF000000"/>
      <name val="Calibri"/>
      <family val="2"/>
    </font>
    <font>
      <i/>
      <sz val="11"/>
      <color rgb="FF000000"/>
      <name val="Calibri"/>
      <family val="2"/>
      <scheme val="minor"/>
    </font>
    <font>
      <i/>
      <sz val="12"/>
      <color rgb="FF000000"/>
      <name val="Calibri"/>
      <family val="2"/>
    </font>
    <font>
      <b/>
      <sz val="16"/>
      <color rgb="FF000000"/>
      <name val="Calibri"/>
      <family val="2"/>
      <scheme val="minor"/>
    </font>
    <font>
      <b/>
      <sz val="16"/>
      <name val="Calibri"/>
      <family val="2"/>
      <scheme val="minor"/>
    </font>
    <font>
      <i/>
      <sz val="10"/>
      <color rgb="FF000000"/>
      <name val="Arial"/>
      <family val="2"/>
    </font>
    <font>
      <sz val="10"/>
      <color theme="1"/>
      <name val="Arial"/>
      <family val="2"/>
    </font>
    <font>
      <sz val="11"/>
      <color rgb="FF000000"/>
      <name val="Calibri"/>
    </font>
    <font>
      <b/>
      <sz val="12"/>
      <color rgb="FF000000"/>
      <name val="Arial"/>
    </font>
    <font>
      <b/>
      <sz val="10"/>
      <color rgb="FF000000"/>
      <name val="Arial"/>
    </font>
    <font>
      <sz val="10"/>
      <color rgb="FF000000"/>
      <name val="Arial"/>
    </font>
    <font>
      <b/>
      <sz val="11"/>
      <color rgb="FF000000"/>
      <name val="Calibri"/>
    </font>
    <font>
      <b/>
      <i/>
      <sz val="10"/>
      <name val="Arial"/>
      <family val="2"/>
    </font>
    <font>
      <b/>
      <sz val="10"/>
      <name val="Arial"/>
    </font>
    <font>
      <i/>
      <sz val="11"/>
      <color rgb="FF000000"/>
      <name val="Calibri"/>
    </font>
    <font>
      <b/>
      <sz val="11"/>
      <color rgb="FF000000"/>
      <name val="Calibri"/>
      <scheme val="minor"/>
    </font>
    <font>
      <sz val="11"/>
      <color rgb="FF000000"/>
      <name val="Calibri"/>
      <scheme val="minor"/>
    </font>
  </fonts>
  <fills count="24">
    <fill>
      <patternFill patternType="none"/>
    </fill>
    <fill>
      <patternFill patternType="gray125"/>
    </fill>
    <fill>
      <patternFill patternType="solid">
        <fgColor indexed="31"/>
        <bgColor indexed="64"/>
      </patternFill>
    </fill>
    <fill>
      <patternFill patternType="solid">
        <fgColor indexed="27"/>
        <bgColor indexed="64"/>
      </patternFill>
    </fill>
    <fill>
      <patternFill patternType="solid">
        <fgColor indexed="26"/>
        <bgColor indexed="64"/>
      </patternFill>
    </fill>
    <fill>
      <patternFill patternType="solid">
        <fgColor rgb="FFB8CCE4"/>
        <bgColor indexed="64"/>
      </patternFill>
    </fill>
    <fill>
      <patternFill patternType="solid">
        <fgColor rgb="FFCCCCFF"/>
        <bgColor indexed="64"/>
      </patternFill>
    </fill>
    <fill>
      <patternFill patternType="solid">
        <fgColor rgb="FFFFFFCC"/>
        <bgColor indexed="64"/>
      </patternFill>
    </fill>
    <fill>
      <patternFill patternType="solid">
        <fgColor rgb="FF00B0F0"/>
        <bgColor indexed="64"/>
      </patternFill>
    </fill>
    <fill>
      <patternFill patternType="solid">
        <fgColor rgb="FF92D050"/>
        <bgColor indexed="64"/>
      </patternFill>
    </fill>
    <fill>
      <patternFill patternType="solid">
        <fgColor rgb="FFFFFF00"/>
        <bgColor indexed="64"/>
      </patternFill>
    </fill>
    <fill>
      <patternFill patternType="solid">
        <fgColor theme="8"/>
        <bgColor indexed="64"/>
      </patternFill>
    </fill>
    <fill>
      <patternFill patternType="solid">
        <fgColor theme="7" tint="0.39997558519241921"/>
        <bgColor indexed="64"/>
      </patternFill>
    </fill>
    <fill>
      <patternFill patternType="solid">
        <fgColor theme="7" tint="0.79998168889431442"/>
        <bgColor indexed="64"/>
      </patternFill>
    </fill>
    <fill>
      <patternFill patternType="solid">
        <fgColor theme="4" tint="0.59999389629810485"/>
        <bgColor indexed="64"/>
      </patternFill>
    </fill>
    <fill>
      <patternFill patternType="solid">
        <fgColor rgb="FFFFC000"/>
        <bgColor indexed="64"/>
      </patternFill>
    </fill>
    <fill>
      <patternFill patternType="solid">
        <fgColor theme="3" tint="0.39997558519241921"/>
        <bgColor indexed="64"/>
      </patternFill>
    </fill>
    <fill>
      <patternFill patternType="solid">
        <fgColor theme="8" tint="0.59999389629810485"/>
        <bgColor indexed="64"/>
      </patternFill>
    </fill>
    <fill>
      <patternFill patternType="solid">
        <fgColor rgb="FF009900"/>
        <bgColor indexed="64"/>
      </patternFill>
    </fill>
    <fill>
      <patternFill patternType="solid">
        <fgColor theme="2" tint="-0.499984740745262"/>
        <bgColor indexed="64"/>
      </patternFill>
    </fill>
    <fill>
      <patternFill patternType="solid">
        <fgColor theme="0" tint="-0.14999847407452621"/>
        <bgColor indexed="64"/>
      </patternFill>
    </fill>
    <fill>
      <patternFill patternType="solid">
        <fgColor rgb="FF4DCAF7"/>
        <bgColor indexed="64"/>
      </patternFill>
    </fill>
    <fill>
      <patternFill patternType="solid">
        <fgColor theme="5" tint="0.39997558519241921"/>
        <bgColor indexed="64"/>
      </patternFill>
    </fill>
    <fill>
      <patternFill patternType="solid">
        <fgColor theme="5" tint="0.59999389629810485"/>
        <bgColor indexed="64"/>
      </patternFill>
    </fill>
  </fills>
  <borders count="50">
    <border>
      <left/>
      <right/>
      <top/>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right style="medium">
        <color indexed="64"/>
      </right>
      <top/>
      <bottom style="medium">
        <color indexed="64"/>
      </bottom>
      <diagonal/>
    </border>
    <border>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bottom/>
      <diagonal/>
    </border>
    <border>
      <left style="medium">
        <color indexed="64"/>
      </left>
      <right style="medium">
        <color indexed="64"/>
      </right>
      <top style="medium">
        <color indexed="64"/>
      </top>
      <bottom style="thin">
        <color indexed="64"/>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bottom style="double">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right/>
      <top style="thin">
        <color indexed="64"/>
      </top>
      <bottom/>
      <diagonal/>
    </border>
    <border>
      <left/>
      <right style="medium">
        <color indexed="64"/>
      </right>
      <top style="thin">
        <color indexed="64"/>
      </top>
      <bottom/>
      <diagonal/>
    </border>
    <border>
      <left/>
      <right/>
      <top/>
      <bottom style="medium">
        <color indexed="64"/>
      </bottom>
      <diagonal/>
    </border>
    <border>
      <left style="medium">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top style="thin">
        <color rgb="FF000000"/>
      </top>
      <bottom style="double">
        <color rgb="FF000000"/>
      </bottom>
      <diagonal/>
    </border>
    <border>
      <left style="thin">
        <color rgb="FF000000"/>
      </left>
      <right/>
      <top style="thin">
        <color rgb="FF000000"/>
      </top>
      <bottom/>
      <diagonal/>
    </border>
    <border>
      <left style="thin">
        <color rgb="FF000000"/>
      </left>
      <right/>
      <top/>
      <bottom/>
      <diagonal/>
    </border>
    <border>
      <left style="thin">
        <color rgb="FF000000"/>
      </left>
      <right/>
      <top/>
      <bottom style="thin">
        <color rgb="FF000000"/>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style="thin">
        <color rgb="FF000000"/>
      </bottom>
      <diagonal/>
    </border>
    <border>
      <left style="medium">
        <color rgb="FF000000"/>
      </left>
      <right/>
      <top style="medium">
        <color rgb="FF000000"/>
      </top>
      <bottom/>
      <diagonal/>
    </border>
    <border>
      <left/>
      <right style="medium">
        <color rgb="FF000000"/>
      </right>
      <top style="medium">
        <color rgb="FF000000"/>
      </top>
      <bottom/>
      <diagonal/>
    </border>
    <border>
      <left style="medium">
        <color rgb="FF000000"/>
      </left>
      <right/>
      <top/>
      <bottom style="medium">
        <color rgb="FF000000"/>
      </bottom>
      <diagonal/>
    </border>
    <border>
      <left/>
      <right style="medium">
        <color rgb="FF000000"/>
      </right>
      <top/>
      <bottom style="medium">
        <color rgb="FF000000"/>
      </bottom>
      <diagonal/>
    </border>
    <border>
      <left/>
      <right/>
      <top style="thin">
        <color rgb="FF000000"/>
      </top>
      <bottom/>
      <diagonal/>
    </border>
    <border>
      <left style="thin">
        <color indexed="64"/>
      </left>
      <right/>
      <top style="thin">
        <color rgb="FF000000"/>
      </top>
      <bottom/>
      <diagonal/>
    </border>
    <border>
      <left/>
      <right style="thin">
        <color indexed="64"/>
      </right>
      <top style="thin">
        <color rgb="FF000000"/>
      </top>
      <bottom/>
      <diagonal/>
    </border>
    <border>
      <left/>
      <right/>
      <top/>
      <bottom style="medium">
        <color rgb="FF000000"/>
      </bottom>
      <diagonal/>
    </border>
    <border>
      <left/>
      <right style="thin">
        <color rgb="FF000000"/>
      </right>
      <top/>
      <bottom style="thin">
        <color rgb="FF000000"/>
      </bottom>
      <diagonal/>
    </border>
    <border>
      <left style="thin">
        <color indexed="64"/>
      </left>
      <right/>
      <top style="thin">
        <color rgb="FF000000"/>
      </top>
      <bottom style="thin">
        <color rgb="FF000000"/>
      </bottom>
      <diagonal/>
    </border>
    <border>
      <left/>
      <right style="thin">
        <color indexed="64"/>
      </right>
      <top style="thin">
        <color rgb="FF000000"/>
      </top>
      <bottom style="thin">
        <color rgb="FF000000"/>
      </bottom>
      <diagonal/>
    </border>
  </borders>
  <cellStyleXfs count="6">
    <xf numFmtId="0" fontId="0" fillId="0" borderId="0"/>
    <xf numFmtId="164" fontId="6" fillId="0" borderId="0" applyFont="0" applyFill="0" applyBorder="0" applyAlignment="0" applyProtection="0"/>
    <xf numFmtId="0" fontId="10" fillId="0" borderId="0"/>
    <xf numFmtId="164" fontId="12" fillId="0" borderId="0" applyFont="0" applyFill="0" applyBorder="0" applyAlignment="0" applyProtection="0"/>
    <xf numFmtId="44" fontId="12" fillId="0" borderId="0" applyFont="0" applyFill="0" applyBorder="0" applyAlignment="0" applyProtection="0"/>
    <xf numFmtId="43" fontId="12" fillId="0" borderId="0" applyFont="0" applyFill="0" applyBorder="0" applyAlignment="0" applyProtection="0"/>
  </cellStyleXfs>
  <cellXfs count="332">
    <xf numFmtId="0" fontId="0" fillId="0" borderId="0" xfId="0"/>
    <xf numFmtId="164" fontId="2" fillId="6" borderId="7" xfId="1" applyFont="1" applyFill="1" applyBorder="1" applyAlignment="1" applyProtection="1">
      <alignment horizontal="center" vertical="top"/>
    </xf>
    <xf numFmtId="164" fontId="2" fillId="4" borderId="7" xfId="1" applyFont="1" applyFill="1" applyBorder="1" applyAlignment="1" applyProtection="1">
      <alignment horizontal="center" vertical="top" wrapText="1"/>
    </xf>
    <xf numFmtId="164" fontId="3" fillId="0" borderId="0" xfId="1" applyFont="1" applyAlignment="1" applyProtection="1">
      <alignment horizontal="center" vertical="top"/>
    </xf>
    <xf numFmtId="0" fontId="2" fillId="0" borderId="0" xfId="0" applyFont="1" applyAlignment="1">
      <alignment vertical="center"/>
    </xf>
    <xf numFmtId="0" fontId="3" fillId="0" borderId="0" xfId="0" applyFont="1" applyAlignment="1">
      <alignment horizontal="left"/>
    </xf>
    <xf numFmtId="0" fontId="0" fillId="0" borderId="0" xfId="0" applyAlignment="1">
      <alignment wrapText="1"/>
    </xf>
    <xf numFmtId="0" fontId="0" fillId="0" borderId="0" xfId="0" applyAlignment="1">
      <alignment horizontal="left"/>
    </xf>
    <xf numFmtId="0" fontId="0" fillId="0" borderId="0" xfId="0" applyAlignment="1">
      <alignment horizontal="center" wrapText="1"/>
    </xf>
    <xf numFmtId="14" fontId="0" fillId="0" borderId="0" xfId="0" applyNumberFormat="1"/>
    <xf numFmtId="166" fontId="0" fillId="0" borderId="0" xfId="0" applyNumberFormat="1" applyAlignment="1">
      <alignment horizontal="center" vertical="top"/>
    </xf>
    <xf numFmtId="0" fontId="0" fillId="0" borderId="0" xfId="0" applyAlignment="1">
      <alignment horizontal="left" vertical="top"/>
    </xf>
    <xf numFmtId="4" fontId="0" fillId="0" borderId="0" xfId="0" applyNumberFormat="1" applyAlignment="1">
      <alignment horizontal="center" vertical="top"/>
    </xf>
    <xf numFmtId="0" fontId="0" fillId="0" borderId="0" xfId="0" applyAlignment="1">
      <alignment horizontal="center" vertical="top"/>
    </xf>
    <xf numFmtId="166" fontId="3" fillId="0" borderId="0" xfId="0" applyNumberFormat="1" applyFont="1" applyAlignment="1">
      <alignment vertical="top"/>
    </xf>
    <xf numFmtId="4" fontId="3" fillId="0" borderId="0" xfId="0" applyNumberFormat="1" applyFont="1" applyAlignment="1">
      <alignment vertical="top"/>
    </xf>
    <xf numFmtId="166" fontId="3" fillId="5" borderId="1" xfId="0" applyNumberFormat="1" applyFont="1" applyFill="1" applyBorder="1" applyAlignment="1">
      <alignment horizontal="right" vertical="top" wrapText="1"/>
    </xf>
    <xf numFmtId="4" fontId="3" fillId="0" borderId="0" xfId="0" applyNumberFormat="1" applyFont="1" applyAlignment="1">
      <alignment horizontal="left" vertical="top"/>
    </xf>
    <xf numFmtId="166" fontId="3" fillId="5" borderId="1" xfId="0" applyNumberFormat="1" applyFont="1" applyFill="1" applyBorder="1" applyAlignment="1">
      <alignment horizontal="right" vertical="top"/>
    </xf>
    <xf numFmtId="167" fontId="0" fillId="5" borderId="6" xfId="0" applyNumberFormat="1" applyFill="1" applyBorder="1" applyAlignment="1">
      <alignment horizontal="right" vertical="top"/>
    </xf>
    <xf numFmtId="166" fontId="3" fillId="5" borderId="2" xfId="0" applyNumberFormat="1" applyFont="1" applyFill="1" applyBorder="1" applyAlignment="1">
      <alignment horizontal="right" vertical="top"/>
    </xf>
    <xf numFmtId="167" fontId="0" fillId="5" borderId="5" xfId="0" applyNumberFormat="1" applyFill="1" applyBorder="1" applyAlignment="1">
      <alignment horizontal="right" vertical="top"/>
    </xf>
    <xf numFmtId="49" fontId="3" fillId="0" borderId="0" xfId="0" applyNumberFormat="1" applyFont="1" applyAlignment="1">
      <alignment horizontal="left" vertical="top"/>
    </xf>
    <xf numFmtId="0" fontId="2" fillId="0" borderId="0" xfId="0" applyFont="1" applyAlignment="1">
      <alignment horizontal="left" vertical="top"/>
    </xf>
    <xf numFmtId="166" fontId="4" fillId="3" borderId="3" xfId="0" applyNumberFormat="1" applyFont="1" applyFill="1" applyBorder="1" applyAlignment="1">
      <alignment vertical="top"/>
    </xf>
    <xf numFmtId="0" fontId="4" fillId="3" borderId="4" xfId="0" applyFont="1" applyFill="1" applyBorder="1" applyAlignment="1">
      <alignment horizontal="left" vertical="top"/>
    </xf>
    <xf numFmtId="0" fontId="4" fillId="3" borderId="3" xfId="0" applyFont="1" applyFill="1" applyBorder="1" applyAlignment="1">
      <alignment horizontal="center" vertical="top" wrapText="1"/>
    </xf>
    <xf numFmtId="0" fontId="8" fillId="0" borderId="0" xfId="0" applyFont="1" applyAlignment="1">
      <alignment horizontal="center" vertical="top"/>
    </xf>
    <xf numFmtId="166" fontId="2" fillId="3" borderId="7" xfId="0" applyNumberFormat="1" applyFont="1" applyFill="1" applyBorder="1" applyAlignment="1">
      <alignment vertical="top"/>
    </xf>
    <xf numFmtId="0" fontId="2" fillId="3" borderId="7" xfId="0" applyFont="1" applyFill="1" applyBorder="1" applyAlignment="1">
      <alignment horizontal="left" vertical="top"/>
    </xf>
    <xf numFmtId="0" fontId="2" fillId="3" borderId="2" xfId="0" applyFont="1" applyFill="1" applyBorder="1" applyAlignment="1">
      <alignment horizontal="center" vertical="top" wrapText="1"/>
    </xf>
    <xf numFmtId="166" fontId="3" fillId="0" borderId="0" xfId="0" applyNumberFormat="1" applyFont="1" applyAlignment="1">
      <alignment horizontal="center" vertical="top"/>
    </xf>
    <xf numFmtId="0" fontId="3" fillId="0" borderId="0" xfId="0" applyFont="1" applyAlignment="1">
      <alignment horizontal="left" vertical="top" wrapText="1"/>
    </xf>
    <xf numFmtId="0" fontId="3" fillId="0" borderId="0" xfId="0" applyFont="1" applyAlignment="1">
      <alignment horizontal="center" vertical="top"/>
    </xf>
    <xf numFmtId="164" fontId="0" fillId="0" borderId="0" xfId="1" applyFont="1" applyAlignment="1">
      <alignment horizontal="center" vertical="top"/>
    </xf>
    <xf numFmtId="164" fontId="3" fillId="0" borderId="0" xfId="1" applyFont="1" applyAlignment="1">
      <alignment vertical="top"/>
    </xf>
    <xf numFmtId="164" fontId="3" fillId="0" borderId="0" xfId="1" applyFont="1" applyAlignment="1">
      <alignment horizontal="center" vertical="top"/>
    </xf>
    <xf numFmtId="14" fontId="0" fillId="0" borderId="0" xfId="0" applyNumberFormat="1" applyAlignment="1">
      <alignment horizontal="left"/>
    </xf>
    <xf numFmtId="0" fontId="13" fillId="0" borderId="0" xfId="0" applyFont="1"/>
    <xf numFmtId="0" fontId="10" fillId="0" borderId="0" xfId="0" applyFont="1"/>
    <xf numFmtId="0" fontId="0" fillId="0" borderId="18" xfId="0" applyBorder="1"/>
    <xf numFmtId="0" fontId="0" fillId="11" borderId="18" xfId="0" applyFill="1" applyBorder="1"/>
    <xf numFmtId="2" fontId="0" fillId="0" borderId="18" xfId="0" applyNumberFormat="1" applyBorder="1"/>
    <xf numFmtId="0" fontId="16" fillId="0" borderId="0" xfId="0" applyFont="1"/>
    <xf numFmtId="0" fontId="13" fillId="0" borderId="0" xfId="0" applyFont="1" applyAlignment="1">
      <alignment horizontal="right"/>
    </xf>
    <xf numFmtId="0" fontId="2" fillId="0" borderId="0" xfId="0" applyFont="1"/>
    <xf numFmtId="0" fontId="2" fillId="0" borderId="0" xfId="0" applyFont="1" applyAlignment="1">
      <alignment vertical="top"/>
    </xf>
    <xf numFmtId="0" fontId="0" fillId="0" borderId="0" xfId="0" quotePrefix="1" applyAlignment="1">
      <alignment horizontal="left" wrapText="1"/>
    </xf>
    <xf numFmtId="0" fontId="0" fillId="0" borderId="0" xfId="0" applyAlignment="1">
      <alignment horizontal="left" wrapText="1"/>
    </xf>
    <xf numFmtId="0" fontId="2" fillId="0" borderId="8" xfId="0" applyFont="1" applyBorder="1" applyAlignment="1">
      <alignment horizontal="center"/>
    </xf>
    <xf numFmtId="0" fontId="0" fillId="0" borderId="0" xfId="0" applyAlignment="1">
      <alignment vertical="top" wrapText="1"/>
    </xf>
    <xf numFmtId="0" fontId="0" fillId="0" borderId="14" xfId="0" applyBorder="1" applyAlignment="1">
      <alignment wrapText="1"/>
    </xf>
    <xf numFmtId="0" fontId="18" fillId="0" borderId="0" xfId="0" applyFont="1" applyAlignment="1">
      <alignment vertical="top" wrapText="1"/>
    </xf>
    <xf numFmtId="0" fontId="0" fillId="0" borderId="8" xfId="0" applyBorder="1" applyAlignment="1">
      <alignment wrapText="1"/>
    </xf>
    <xf numFmtId="0" fontId="0" fillId="0" borderId="3" xfId="0" applyBorder="1"/>
    <xf numFmtId="0" fontId="0" fillId="0" borderId="21" xfId="0" applyBorder="1"/>
    <xf numFmtId="0" fontId="0" fillId="0" borderId="22" xfId="0" applyBorder="1"/>
    <xf numFmtId="0" fontId="0" fillId="0" borderId="1" xfId="0" applyBorder="1"/>
    <xf numFmtId="0" fontId="0" fillId="0" borderId="6" xfId="0" applyBorder="1"/>
    <xf numFmtId="0" fontId="19" fillId="0" borderId="0" xfId="0" applyFont="1"/>
    <xf numFmtId="0" fontId="0" fillId="0" borderId="9" xfId="0" applyBorder="1"/>
    <xf numFmtId="0" fontId="0" fillId="0" borderId="9" xfId="0" applyBorder="1" applyAlignment="1">
      <alignment horizontal="center"/>
    </xf>
    <xf numFmtId="0" fontId="0" fillId="0" borderId="23" xfId="0" applyBorder="1" applyAlignment="1">
      <alignment horizontal="center"/>
    </xf>
    <xf numFmtId="0" fontId="1" fillId="0" borderId="1" xfId="0" applyFont="1" applyBorder="1"/>
    <xf numFmtId="0" fontId="1" fillId="0" borderId="0" xfId="0" applyFont="1"/>
    <xf numFmtId="0" fontId="21" fillId="0" borderId="0" xfId="0" applyFont="1" applyAlignment="1">
      <alignment horizontal="center"/>
    </xf>
    <xf numFmtId="0" fontId="21" fillId="0" borderId="6" xfId="0" applyFont="1" applyBorder="1" applyAlignment="1">
      <alignment horizontal="center"/>
    </xf>
    <xf numFmtId="0" fontId="0" fillId="0" borderId="2" xfId="0" applyBorder="1"/>
    <xf numFmtId="0" fontId="0" fillId="0" borderId="26" xfId="0" applyBorder="1"/>
    <xf numFmtId="0" fontId="0" fillId="0" borderId="5" xfId="0" applyBorder="1"/>
    <xf numFmtId="0" fontId="13" fillId="12" borderId="0" xfId="0" applyFont="1" applyFill="1" applyAlignment="1">
      <alignment horizontal="right"/>
    </xf>
    <xf numFmtId="0" fontId="24" fillId="0" borderId="27" xfId="0" applyFont="1" applyBorder="1"/>
    <xf numFmtId="0" fontId="0" fillId="11" borderId="0" xfId="0" applyFill="1"/>
    <xf numFmtId="166" fontId="0" fillId="0" borderId="18" xfId="0" applyNumberFormat="1" applyBorder="1" applyAlignment="1">
      <alignment horizontal="left"/>
    </xf>
    <xf numFmtId="0" fontId="14" fillId="0" borderId="0" xfId="0" applyFont="1" applyAlignment="1">
      <alignment vertical="top"/>
    </xf>
    <xf numFmtId="166" fontId="0" fillId="0" borderId="31" xfId="0" applyNumberFormat="1" applyBorder="1" applyAlignment="1">
      <alignment horizontal="left"/>
    </xf>
    <xf numFmtId="2" fontId="0" fillId="0" borderId="31" xfId="0" applyNumberFormat="1" applyBorder="1"/>
    <xf numFmtId="0" fontId="0" fillId="0" borderId="29" xfId="0" applyBorder="1"/>
    <xf numFmtId="0" fontId="25" fillId="0" borderId="0" xfId="0" applyFont="1"/>
    <xf numFmtId="0" fontId="26" fillId="0" borderId="0" xfId="0" applyFont="1"/>
    <xf numFmtId="0" fontId="26" fillId="10" borderId="0" xfId="0" applyFont="1" applyFill="1"/>
    <xf numFmtId="0" fontId="0" fillId="10" borderId="0" xfId="0" applyFill="1"/>
    <xf numFmtId="0" fontId="9" fillId="0" borderId="0" xfId="0" applyFont="1" applyAlignment="1">
      <alignment horizontal="left"/>
    </xf>
    <xf numFmtId="0" fontId="17" fillId="13" borderId="0" xfId="0" applyFont="1" applyFill="1" applyAlignment="1">
      <alignment horizontal="left"/>
    </xf>
    <xf numFmtId="0" fontId="13" fillId="13" borderId="0" xfId="0" applyFont="1" applyFill="1" applyAlignment="1">
      <alignment horizontal="left"/>
    </xf>
    <xf numFmtId="0" fontId="16" fillId="13" borderId="0" xfId="0" applyFont="1" applyFill="1"/>
    <xf numFmtId="0" fontId="12" fillId="13" borderId="0" xfId="0" applyFont="1" applyFill="1"/>
    <xf numFmtId="0" fontId="27" fillId="13" borderId="0" xfId="0" applyFont="1" applyFill="1" applyAlignment="1">
      <alignment horizontal="left"/>
    </xf>
    <xf numFmtId="0" fontId="17" fillId="13" borderId="0" xfId="0" applyFont="1" applyFill="1"/>
    <xf numFmtId="0" fontId="7" fillId="13" borderId="0" xfId="0" applyFont="1" applyFill="1" applyAlignment="1">
      <alignment horizontal="right"/>
    </xf>
    <xf numFmtId="0" fontId="7" fillId="13" borderId="0" xfId="0" applyFont="1" applyFill="1"/>
    <xf numFmtId="43" fontId="12" fillId="13" borderId="0" xfId="5" applyFont="1" applyFill="1"/>
    <xf numFmtId="43" fontId="7" fillId="13" borderId="0" xfId="5" applyFont="1" applyFill="1" applyBorder="1"/>
    <xf numFmtId="43" fontId="12" fillId="0" borderId="0" xfId="5" applyFont="1"/>
    <xf numFmtId="43" fontId="7" fillId="13" borderId="0" xfId="0" applyNumberFormat="1" applyFont="1" applyFill="1"/>
    <xf numFmtId="10" fontId="28" fillId="13" borderId="0" xfId="0" applyNumberFormat="1" applyFont="1" applyFill="1" applyAlignment="1">
      <alignment horizontal="right"/>
    </xf>
    <xf numFmtId="43" fontId="12" fillId="13" borderId="0" xfId="5" applyFont="1" applyFill="1" applyBorder="1"/>
    <xf numFmtId="0" fontId="7" fillId="13" borderId="10" xfId="0" applyFont="1" applyFill="1" applyBorder="1" applyAlignment="1">
      <alignment horizontal="right"/>
    </xf>
    <xf numFmtId="165" fontId="7" fillId="13" borderId="11" xfId="0" applyNumberFormat="1" applyFont="1" applyFill="1" applyBorder="1" applyAlignment="1">
      <alignment horizontal="right"/>
    </xf>
    <xf numFmtId="0" fontId="20" fillId="13" borderId="0" xfId="0" applyFont="1" applyFill="1" applyAlignment="1">
      <alignment horizontal="left"/>
    </xf>
    <xf numFmtId="43" fontId="12" fillId="0" borderId="0" xfId="5" applyFont="1" applyFill="1"/>
    <xf numFmtId="0" fontId="20" fillId="13" borderId="28" xfId="0" applyFont="1" applyFill="1" applyBorder="1" applyAlignment="1">
      <alignment horizontal="left" wrapText="1"/>
    </xf>
    <xf numFmtId="43" fontId="7" fillId="13" borderId="19" xfId="0" applyNumberFormat="1" applyFont="1" applyFill="1" applyBorder="1"/>
    <xf numFmtId="43" fontId="12" fillId="13" borderId="28" xfId="5" applyFont="1" applyFill="1" applyBorder="1"/>
    <xf numFmtId="0" fontId="20" fillId="13" borderId="0" xfId="0" applyFont="1" applyFill="1" applyAlignment="1">
      <alignment horizontal="right"/>
    </xf>
    <xf numFmtId="0" fontId="12" fillId="13" borderId="32" xfId="0" applyFont="1" applyFill="1" applyBorder="1"/>
    <xf numFmtId="43" fontId="12" fillId="13" borderId="20" xfId="5" applyFont="1" applyFill="1" applyBorder="1"/>
    <xf numFmtId="169" fontId="20" fillId="13" borderId="0" xfId="0" applyNumberFormat="1" applyFont="1" applyFill="1"/>
    <xf numFmtId="169" fontId="20" fillId="0" borderId="0" xfId="0" applyNumberFormat="1" applyFont="1"/>
    <xf numFmtId="0" fontId="20" fillId="13" borderId="33" xfId="0" applyFont="1" applyFill="1" applyBorder="1" applyAlignment="1">
      <alignment horizontal="right" wrapText="1"/>
    </xf>
    <xf numFmtId="0" fontId="20" fillId="13" borderId="0" xfId="0" applyFont="1" applyFill="1" applyAlignment="1">
      <alignment horizontal="right" wrapText="1"/>
    </xf>
    <xf numFmtId="169" fontId="20" fillId="13" borderId="0" xfId="0" applyNumberFormat="1" applyFont="1" applyFill="1" applyAlignment="1">
      <alignment vertical="center"/>
    </xf>
    <xf numFmtId="0" fontId="20" fillId="0" borderId="0" xfId="0" applyFont="1" applyAlignment="1">
      <alignment horizontal="right"/>
    </xf>
    <xf numFmtId="43" fontId="7" fillId="0" borderId="0" xfId="5" applyFont="1" applyFill="1" applyBorder="1"/>
    <xf numFmtId="0" fontId="0" fillId="0" borderId="19" xfId="0" applyBorder="1" applyAlignment="1">
      <alignment wrapText="1"/>
    </xf>
    <xf numFmtId="0" fontId="31" fillId="0" borderId="0" xfId="0" applyFont="1" applyAlignment="1">
      <alignment wrapText="1"/>
    </xf>
    <xf numFmtId="0" fontId="7" fillId="13" borderId="30" xfId="0" applyFont="1" applyFill="1" applyBorder="1" applyAlignment="1">
      <alignment horizontal="center"/>
    </xf>
    <xf numFmtId="0" fontId="7" fillId="13" borderId="18" xfId="0" applyFont="1" applyFill="1" applyBorder="1" applyAlignment="1">
      <alignment horizontal="center"/>
    </xf>
    <xf numFmtId="0" fontId="7" fillId="13" borderId="18" xfId="0" applyFont="1" applyFill="1" applyBorder="1"/>
    <xf numFmtId="0" fontId="7" fillId="13" borderId="18" xfId="0" applyFont="1" applyFill="1" applyBorder="1" applyAlignment="1">
      <alignment horizontal="right"/>
    </xf>
    <xf numFmtId="0" fontId="0" fillId="13" borderId="18" xfId="0" applyFill="1" applyBorder="1"/>
    <xf numFmtId="2" fontId="7" fillId="13" borderId="18" xfId="0" applyNumberFormat="1" applyFont="1" applyFill="1" applyBorder="1"/>
    <xf numFmtId="2" fontId="0" fillId="13" borderId="18" xfId="0" applyNumberFormat="1" applyFill="1" applyBorder="1"/>
    <xf numFmtId="0" fontId="0" fillId="13" borderId="30" xfId="0" applyFill="1" applyBorder="1"/>
    <xf numFmtId="0" fontId="0" fillId="13" borderId="29" xfId="0" applyFill="1" applyBorder="1"/>
    <xf numFmtId="0" fontId="25" fillId="13" borderId="30" xfId="0" applyFont="1" applyFill="1" applyBorder="1"/>
    <xf numFmtId="166" fontId="0" fillId="0" borderId="18" xfId="0" applyNumberFormat="1" applyBorder="1"/>
    <xf numFmtId="2" fontId="0" fillId="13" borderId="29" xfId="0" applyNumberFormat="1" applyFill="1" applyBorder="1"/>
    <xf numFmtId="0" fontId="7" fillId="13" borderId="18" xfId="0" applyFont="1" applyFill="1" applyBorder="1" applyAlignment="1">
      <alignment horizontal="center" wrapText="1"/>
    </xf>
    <xf numFmtId="2" fontId="0" fillId="13" borderId="30" xfId="0" applyNumberFormat="1" applyFill="1" applyBorder="1"/>
    <xf numFmtId="0" fontId="0" fillId="13" borderId="0" xfId="0" applyFill="1"/>
    <xf numFmtId="0" fontId="23" fillId="13" borderId="0" xfId="0" applyFont="1" applyFill="1"/>
    <xf numFmtId="0" fontId="22" fillId="13" borderId="0" xfId="0" applyFont="1" applyFill="1" applyAlignment="1">
      <alignment horizontal="right"/>
    </xf>
    <xf numFmtId="168" fontId="22" fillId="13" borderId="0" xfId="0" applyNumberFormat="1" applyFont="1" applyFill="1" applyAlignment="1">
      <alignment horizontal="right"/>
    </xf>
    <xf numFmtId="0" fontId="0" fillId="13" borderId="18" xfId="0" applyFill="1" applyBorder="1" applyAlignment="1">
      <alignment wrapText="1"/>
    </xf>
    <xf numFmtId="0" fontId="0" fillId="13" borderId="18" xfId="0" applyFill="1" applyBorder="1" applyAlignment="1">
      <alignment horizontal="center" wrapText="1"/>
    </xf>
    <xf numFmtId="43" fontId="27" fillId="13" borderId="0" xfId="0" applyNumberFormat="1" applyFont="1" applyFill="1"/>
    <xf numFmtId="44" fontId="27" fillId="13" borderId="0" xfId="0" applyNumberFormat="1" applyFont="1" applyFill="1"/>
    <xf numFmtId="0" fontId="10" fillId="0" borderId="0" xfId="2"/>
    <xf numFmtId="164" fontId="11" fillId="14" borderId="8" xfId="3" applyFont="1" applyFill="1" applyBorder="1"/>
    <xf numFmtId="164" fontId="11" fillId="0" borderId="8" xfId="3" applyFont="1" applyBorder="1" applyProtection="1">
      <protection locked="0"/>
    </xf>
    <xf numFmtId="0" fontId="10" fillId="0" borderId="0" xfId="0" applyFont="1" applyAlignment="1">
      <alignment wrapText="1"/>
    </xf>
    <xf numFmtId="0" fontId="7" fillId="0" borderId="0" xfId="0" applyFont="1"/>
    <xf numFmtId="0" fontId="11" fillId="0" borderId="0" xfId="2" applyFont="1"/>
    <xf numFmtId="0" fontId="27" fillId="13" borderId="18" xfId="0" applyFont="1" applyFill="1" applyBorder="1" applyAlignment="1">
      <alignment horizontal="right"/>
    </xf>
    <xf numFmtId="0" fontId="13" fillId="0" borderId="19" xfId="0" applyFont="1" applyBorder="1" applyAlignment="1">
      <alignment horizontal="right"/>
    </xf>
    <xf numFmtId="0" fontId="10" fillId="0" borderId="19" xfId="0" applyFont="1" applyBorder="1"/>
    <xf numFmtId="0" fontId="0" fillId="0" borderId="14" xfId="0" applyBorder="1" applyAlignment="1">
      <alignment vertical="top" wrapText="1"/>
    </xf>
    <xf numFmtId="0" fontId="0" fillId="0" borderId="18" xfId="0" applyBorder="1" applyAlignment="1">
      <alignment horizontal="left" wrapText="1"/>
    </xf>
    <xf numFmtId="0" fontId="0" fillId="0" borderId="31" xfId="0" applyBorder="1" applyAlignment="1">
      <alignment horizontal="left" wrapText="1"/>
    </xf>
    <xf numFmtId="0" fontId="0" fillId="0" borderId="18" xfId="0" applyBorder="1" applyAlignment="1">
      <alignment wrapText="1"/>
    </xf>
    <xf numFmtId="168" fontId="0" fillId="0" borderId="0" xfId="0" applyNumberFormat="1"/>
    <xf numFmtId="0" fontId="23" fillId="0" borderId="0" xfId="0" applyFont="1" applyAlignment="1">
      <alignment horizontal="right"/>
    </xf>
    <xf numFmtId="0" fontId="40" fillId="13" borderId="0" xfId="0" applyFont="1" applyFill="1" applyAlignment="1">
      <alignment horizontal="right"/>
    </xf>
    <xf numFmtId="167" fontId="23" fillId="0" borderId="0" xfId="0" applyNumberFormat="1" applyFont="1"/>
    <xf numFmtId="167" fontId="23" fillId="0" borderId="0" xfId="0" applyNumberFormat="1" applyFont="1" applyAlignment="1">
      <alignment wrapText="1"/>
    </xf>
    <xf numFmtId="167" fontId="0" fillId="0" borderId="0" xfId="0" applyNumberFormat="1"/>
    <xf numFmtId="0" fontId="41" fillId="13" borderId="0" xfId="0" applyFont="1" applyFill="1" applyAlignment="1">
      <alignment horizontal="right"/>
    </xf>
    <xf numFmtId="167" fontId="0" fillId="13" borderId="0" xfId="0" applyNumberFormat="1" applyFill="1"/>
    <xf numFmtId="0" fontId="29" fillId="13" borderId="0" xfId="0" applyFont="1" applyFill="1"/>
    <xf numFmtId="4" fontId="42" fillId="0" borderId="0" xfId="0" applyNumberFormat="1" applyFont="1" applyAlignment="1">
      <alignment horizontal="center" vertical="top" wrapText="1"/>
    </xf>
    <xf numFmtId="164" fontId="5" fillId="0" borderId="0" xfId="1" applyFont="1" applyBorder="1" applyAlignment="1">
      <alignment horizontal="center" wrapText="1"/>
    </xf>
    <xf numFmtId="4" fontId="5" fillId="0" borderId="0" xfId="0" applyNumberFormat="1" applyFont="1" applyAlignment="1">
      <alignment horizontal="center" vertical="top"/>
    </xf>
    <xf numFmtId="164" fontId="5" fillId="0" borderId="39" xfId="1" applyFont="1" applyBorder="1" applyAlignment="1">
      <alignment horizontal="center" wrapText="1"/>
    </xf>
    <xf numFmtId="4" fontId="5" fillId="10" borderId="40" xfId="0" applyNumberFormat="1" applyFont="1" applyFill="1" applyBorder="1" applyAlignment="1">
      <alignment horizontal="center" vertical="top"/>
    </xf>
    <xf numFmtId="164" fontId="5" fillId="0" borderId="41" xfId="1" applyFont="1" applyBorder="1" applyAlignment="1">
      <alignment horizontal="center" wrapText="1"/>
    </xf>
    <xf numFmtId="0" fontId="7" fillId="13" borderId="30" xfId="0" applyFont="1" applyFill="1" applyBorder="1" applyAlignment="1">
      <alignment horizontal="center" wrapText="1"/>
    </xf>
    <xf numFmtId="0" fontId="0" fillId="0" borderId="19" xfId="0" applyBorder="1"/>
    <xf numFmtId="0" fontId="0" fillId="13" borderId="19" xfId="0" applyFill="1" applyBorder="1" applyAlignment="1">
      <alignment wrapText="1"/>
    </xf>
    <xf numFmtId="0" fontId="32" fillId="0" borderId="0" xfId="0" applyFont="1" applyAlignment="1">
      <alignment horizontal="left"/>
    </xf>
    <xf numFmtId="0" fontId="32" fillId="0" borderId="0" xfId="0" applyFont="1"/>
    <xf numFmtId="0" fontId="34" fillId="0" borderId="0" xfId="0" applyFont="1" applyAlignment="1">
      <alignment horizontal="center" vertical="center"/>
    </xf>
    <xf numFmtId="0" fontId="37" fillId="0" borderId="37" xfId="0" applyFont="1" applyBorder="1" applyProtection="1">
      <protection locked="0"/>
    </xf>
    <xf numFmtId="0" fontId="0" fillId="0" borderId="0" xfId="0" applyAlignment="1">
      <alignment horizontal="center"/>
    </xf>
    <xf numFmtId="0" fontId="43" fillId="0" borderId="0" xfId="0" applyFont="1" applyAlignment="1">
      <alignment wrapText="1"/>
    </xf>
    <xf numFmtId="171" fontId="7" fillId="13" borderId="10" xfId="0" applyNumberFormat="1" applyFont="1" applyFill="1" applyBorder="1"/>
    <xf numFmtId="171" fontId="7" fillId="13" borderId="19" xfId="0" applyNumberFormat="1" applyFont="1" applyFill="1" applyBorder="1"/>
    <xf numFmtId="0" fontId="45" fillId="13" borderId="34" xfId="0" applyFont="1" applyFill="1" applyBorder="1" applyAlignment="1">
      <alignment horizontal="right" wrapText="1"/>
    </xf>
    <xf numFmtId="0" fontId="45" fillId="13" borderId="35" xfId="0" applyFont="1" applyFill="1" applyBorder="1" applyAlignment="1">
      <alignment horizontal="right" wrapText="1"/>
    </xf>
    <xf numFmtId="0" fontId="0" fillId="9" borderId="0" xfId="0" applyFill="1"/>
    <xf numFmtId="0" fontId="13" fillId="0" borderId="0" xfId="0" applyFont="1" applyAlignment="1">
      <alignment horizontal="right" vertical="top"/>
    </xf>
    <xf numFmtId="2" fontId="12" fillId="0" borderId="8" xfId="0" applyNumberFormat="1" applyFont="1" applyBorder="1"/>
    <xf numFmtId="0" fontId="10" fillId="13" borderId="0" xfId="2" applyFill="1"/>
    <xf numFmtId="164" fontId="11" fillId="13" borderId="8" xfId="3" applyFont="1" applyFill="1" applyBorder="1"/>
    <xf numFmtId="0" fontId="13" fillId="13" borderId="0" xfId="0" applyFont="1" applyFill="1" applyAlignment="1">
      <alignment horizontal="center" wrapText="1"/>
    </xf>
    <xf numFmtId="43" fontId="12" fillId="13" borderId="11" xfId="0" applyNumberFormat="1" applyFont="1" applyFill="1" applyBorder="1"/>
    <xf numFmtId="170" fontId="0" fillId="13" borderId="11" xfId="1" applyNumberFormat="1" applyFont="1" applyFill="1" applyBorder="1" applyAlignment="1"/>
    <xf numFmtId="170" fontId="0" fillId="13" borderId="8" xfId="1" applyNumberFormat="1" applyFont="1" applyFill="1" applyBorder="1" applyAlignment="1"/>
    <xf numFmtId="0" fontId="13" fillId="13" borderId="18" xfId="0" applyFont="1" applyFill="1" applyBorder="1" applyAlignment="1">
      <alignment horizontal="center" wrapText="1"/>
    </xf>
    <xf numFmtId="0" fontId="13" fillId="13" borderId="18" xfId="0" applyFont="1" applyFill="1" applyBorder="1" applyAlignment="1">
      <alignment wrapText="1"/>
    </xf>
    <xf numFmtId="0" fontId="35" fillId="13" borderId="0" xfId="2" applyFont="1" applyFill="1" applyAlignment="1">
      <alignment horizontal="right"/>
    </xf>
    <xf numFmtId="0" fontId="10" fillId="13" borderId="0" xfId="2" applyFill="1" applyAlignment="1">
      <alignment horizontal="right"/>
    </xf>
    <xf numFmtId="0" fontId="13" fillId="13" borderId="0" xfId="2" applyFont="1" applyFill="1"/>
    <xf numFmtId="0" fontId="13" fillId="13" borderId="0" xfId="0" applyFont="1" applyFill="1" applyAlignment="1">
      <alignment horizontal="left" wrapText="1"/>
    </xf>
    <xf numFmtId="0" fontId="37" fillId="13" borderId="0" xfId="0" applyFont="1" applyFill="1"/>
    <xf numFmtId="0" fontId="10" fillId="13" borderId="0" xfId="0" applyFont="1" applyFill="1" applyAlignment="1">
      <alignment wrapText="1"/>
    </xf>
    <xf numFmtId="0" fontId="33" fillId="23" borderId="0" xfId="0" applyFont="1" applyFill="1" applyAlignment="1">
      <alignment horizontal="left"/>
    </xf>
    <xf numFmtId="0" fontId="33" fillId="23" borderId="0" xfId="0" applyFont="1" applyFill="1" applyAlignment="1">
      <alignment horizontal="center"/>
    </xf>
    <xf numFmtId="0" fontId="34" fillId="23" borderId="0" xfId="0" applyFont="1" applyFill="1" applyAlignment="1">
      <alignment horizontal="center" vertical="center"/>
    </xf>
    <xf numFmtId="0" fontId="0" fillId="23" borderId="0" xfId="0" applyFill="1"/>
    <xf numFmtId="170" fontId="13" fillId="13" borderId="18" xfId="0" applyNumberFormat="1" applyFont="1" applyFill="1" applyBorder="1" applyAlignment="1">
      <alignment horizontal="center" wrapText="1"/>
    </xf>
    <xf numFmtId="0" fontId="36" fillId="0" borderId="46" xfId="2" applyFont="1" applyBorder="1" applyAlignment="1">
      <alignment horizontal="right" wrapText="1"/>
    </xf>
    <xf numFmtId="0" fontId="0" fillId="0" borderId="46" xfId="0" applyBorder="1"/>
    <xf numFmtId="0" fontId="11" fillId="14" borderId="37" xfId="0" applyFont="1" applyFill="1" applyBorder="1"/>
    <xf numFmtId="164" fontId="11" fillId="0" borderId="37" xfId="3" applyFont="1" applyBorder="1" applyProtection="1">
      <protection locked="0"/>
    </xf>
    <xf numFmtId="164" fontId="11" fillId="13" borderId="37" xfId="3" applyFont="1" applyFill="1" applyBorder="1"/>
    <xf numFmtId="164" fontId="11" fillId="14" borderId="37" xfId="3" applyFont="1" applyFill="1" applyBorder="1"/>
    <xf numFmtId="44" fontId="0" fillId="0" borderId="0" xfId="0" applyNumberFormat="1"/>
    <xf numFmtId="0" fontId="18" fillId="0" borderId="0" xfId="0" applyFont="1" applyAlignment="1">
      <alignment wrapText="1"/>
    </xf>
    <xf numFmtId="168" fontId="2" fillId="13" borderId="0" xfId="0" applyNumberFormat="1" applyFont="1" applyFill="1"/>
    <xf numFmtId="0" fontId="2" fillId="13" borderId="0" xfId="0" applyFont="1" applyFill="1"/>
    <xf numFmtId="164" fontId="29" fillId="0" borderId="42" xfId="1" applyFont="1" applyFill="1" applyBorder="1" applyAlignment="1">
      <alignment horizontal="left" vertical="top"/>
    </xf>
    <xf numFmtId="0" fontId="20" fillId="13" borderId="0" xfId="0" applyFont="1" applyFill="1" applyAlignment="1">
      <alignment horizontal="left" wrapText="1"/>
    </xf>
    <xf numFmtId="0" fontId="50" fillId="0" borderId="0" xfId="0" quotePrefix="1" applyFont="1"/>
    <xf numFmtId="0" fontId="50" fillId="0" borderId="0" xfId="0" applyFont="1"/>
    <xf numFmtId="0" fontId="50" fillId="0" borderId="0" xfId="0" applyFont="1" applyAlignment="1">
      <alignment horizontal="right"/>
    </xf>
    <xf numFmtId="172" fontId="50" fillId="0" borderId="0" xfId="0" applyNumberFormat="1" applyFont="1" applyAlignment="1">
      <alignment horizontal="right"/>
    </xf>
    <xf numFmtId="172" fontId="50" fillId="0" borderId="0" xfId="0" applyNumberFormat="1" applyFont="1"/>
    <xf numFmtId="14" fontId="50" fillId="0" borderId="0" xfId="0" applyNumberFormat="1" applyFont="1"/>
    <xf numFmtId="0" fontId="50" fillId="0" borderId="0" xfId="0" applyFont="1" applyAlignment="1">
      <alignment wrapText="1"/>
    </xf>
    <xf numFmtId="0" fontId="56" fillId="0" borderId="0" xfId="0" applyFont="1"/>
    <xf numFmtId="0" fontId="55" fillId="15" borderId="0" xfId="0" applyFont="1" applyFill="1" applyAlignment="1">
      <alignment horizontal="right" vertical="center"/>
    </xf>
    <xf numFmtId="0" fontId="55" fillId="0" borderId="0" xfId="0" applyFont="1" applyAlignment="1">
      <alignment horizontal="right"/>
    </xf>
    <xf numFmtId="0" fontId="55" fillId="9" borderId="0" xfId="0" applyFont="1" applyFill="1" applyAlignment="1">
      <alignment horizontal="right" vertical="center"/>
    </xf>
    <xf numFmtId="0" fontId="55" fillId="12" borderId="0" xfId="0" applyFont="1" applyFill="1" applyAlignment="1">
      <alignment horizontal="right"/>
    </xf>
    <xf numFmtId="0" fontId="55" fillId="16" borderId="0" xfId="0" applyFont="1" applyFill="1" applyAlignment="1">
      <alignment vertical="center"/>
    </xf>
    <xf numFmtId="0" fontId="55" fillId="8" borderId="0" xfId="0" applyFont="1" applyFill="1" applyAlignment="1">
      <alignment horizontal="right" vertical="center"/>
    </xf>
    <xf numFmtId="0" fontId="55" fillId="22" borderId="0" xfId="0" applyFont="1" applyFill="1" applyAlignment="1">
      <alignment horizontal="right" vertical="center"/>
    </xf>
    <xf numFmtId="0" fontId="55" fillId="19" borderId="0" xfId="0" applyFont="1" applyFill="1" applyAlignment="1">
      <alignment horizontal="right" vertical="center"/>
    </xf>
    <xf numFmtId="0" fontId="55" fillId="18" borderId="0" xfId="0" applyFont="1" applyFill="1" applyAlignment="1">
      <alignment horizontal="right" vertical="center"/>
    </xf>
    <xf numFmtId="0" fontId="55" fillId="20" borderId="0" xfId="0" applyFont="1" applyFill="1" applyAlignment="1">
      <alignment horizontal="right" vertical="center"/>
    </xf>
    <xf numFmtId="0" fontId="44" fillId="0" borderId="0" xfId="0" applyFont="1" applyAlignment="1">
      <alignment wrapText="1"/>
    </xf>
    <xf numFmtId="0" fontId="59" fillId="0" borderId="0" xfId="0" applyFont="1" applyAlignment="1">
      <alignment wrapText="1"/>
    </xf>
    <xf numFmtId="4" fontId="4" fillId="6" borderId="17" xfId="0" applyNumberFormat="1" applyFont="1" applyFill="1" applyBorder="1" applyAlignment="1">
      <alignment horizontal="center" vertical="top" wrapText="1"/>
    </xf>
    <xf numFmtId="4" fontId="4" fillId="2" borderId="17" xfId="0" applyNumberFormat="1" applyFont="1" applyFill="1" applyBorder="1" applyAlignment="1">
      <alignment horizontal="center" vertical="top" wrapText="1"/>
    </xf>
    <xf numFmtId="4" fontId="4" fillId="2" borderId="17" xfId="0" applyNumberFormat="1" applyFont="1" applyFill="1" applyBorder="1" applyAlignment="1">
      <alignment horizontal="center" vertical="top"/>
    </xf>
    <xf numFmtId="4" fontId="4" fillId="7" borderId="17" xfId="0" applyNumberFormat="1" applyFont="1" applyFill="1" applyBorder="1" applyAlignment="1">
      <alignment horizontal="center" vertical="top" wrapText="1"/>
    </xf>
    <xf numFmtId="164" fontId="4" fillId="7" borderId="17" xfId="1" applyFont="1" applyFill="1" applyBorder="1" applyAlignment="1">
      <alignment horizontal="center" vertical="top" wrapText="1"/>
    </xf>
    <xf numFmtId="0" fontId="35" fillId="17" borderId="0" xfId="0" applyFont="1" applyFill="1" applyAlignment="1">
      <alignment horizontal="center" vertical="center" wrapText="1"/>
    </xf>
    <xf numFmtId="0" fontId="32" fillId="0" borderId="0" xfId="0" applyFont="1" applyAlignment="1">
      <alignment horizontal="left" wrapText="1"/>
    </xf>
    <xf numFmtId="0" fontId="50" fillId="0" borderId="0" xfId="0" applyFont="1" applyAlignment="1">
      <alignment horizontal="center" vertical="center" wrapText="1"/>
    </xf>
    <xf numFmtId="0" fontId="43" fillId="0" borderId="0" xfId="0" applyFont="1" applyAlignment="1">
      <alignment horizontal="center" vertical="center" wrapText="1"/>
    </xf>
    <xf numFmtId="0" fontId="55" fillId="10" borderId="0" xfId="0" applyFont="1" applyFill="1" applyAlignment="1">
      <alignment horizontal="right" vertical="center"/>
    </xf>
    <xf numFmtId="0" fontId="13" fillId="0" borderId="19" xfId="0" applyFont="1" applyBorder="1" applyAlignment="1">
      <alignment horizontal="center"/>
    </xf>
    <xf numFmtId="0" fontId="13" fillId="0" borderId="19" xfId="0" applyFont="1" applyBorder="1" applyAlignment="1">
      <alignment horizontal="right"/>
    </xf>
    <xf numFmtId="0" fontId="0" fillId="0" borderId="0" xfId="0" applyAlignment="1">
      <alignment vertical="top" wrapText="1"/>
    </xf>
    <xf numFmtId="0" fontId="0" fillId="0" borderId="16" xfId="0" applyBorder="1" applyAlignment="1">
      <alignment vertical="top" wrapText="1"/>
    </xf>
    <xf numFmtId="0" fontId="18" fillId="0" borderId="0" xfId="0" applyFont="1" applyAlignment="1">
      <alignment horizontal="left" vertical="center" wrapText="1"/>
    </xf>
    <xf numFmtId="0" fontId="0" fillId="0" borderId="0" xfId="0" applyAlignment="1">
      <alignment vertical="center" wrapText="1"/>
    </xf>
    <xf numFmtId="0" fontId="0" fillId="13" borderId="0" xfId="0" applyFill="1" applyAlignment="1">
      <alignment horizontal="right"/>
    </xf>
    <xf numFmtId="0" fontId="0" fillId="0" borderId="19" xfId="0" applyBorder="1" applyAlignment="1">
      <alignment horizontal="center"/>
    </xf>
    <xf numFmtId="0" fontId="0" fillId="0" borderId="38" xfId="0" applyBorder="1" applyAlignment="1">
      <alignment horizontal="center"/>
    </xf>
    <xf numFmtId="0" fontId="21" fillId="0" borderId="24" xfId="0" applyFont="1" applyBorder="1" applyAlignment="1">
      <alignment horizontal="center"/>
    </xf>
    <xf numFmtId="0" fontId="21" fillId="0" borderId="25" xfId="0" applyFont="1" applyBorder="1" applyAlignment="1">
      <alignment horizontal="center"/>
    </xf>
    <xf numFmtId="0" fontId="0" fillId="0" borderId="0" xfId="0" applyAlignment="1">
      <alignment horizontal="left" wrapText="1"/>
    </xf>
    <xf numFmtId="0" fontId="0" fillId="0" borderId="6" xfId="0" applyBorder="1" applyAlignment="1">
      <alignment horizontal="left" wrapText="1"/>
    </xf>
    <xf numFmtId="0" fontId="29" fillId="0" borderId="0" xfId="0" applyFont="1" applyAlignment="1">
      <alignment wrapText="1"/>
    </xf>
    <xf numFmtId="0" fontId="21" fillId="0" borderId="0" xfId="0" applyFont="1" applyAlignment="1">
      <alignment horizontal="center"/>
    </xf>
    <xf numFmtId="0" fontId="21" fillId="0" borderId="6" xfId="0" applyFont="1" applyBorder="1" applyAlignment="1">
      <alignment horizontal="center"/>
    </xf>
    <xf numFmtId="0" fontId="9" fillId="9" borderId="0" xfId="0" applyFont="1" applyFill="1" applyAlignment="1">
      <alignment horizontal="left"/>
    </xf>
    <xf numFmtId="0" fontId="2" fillId="0" borderId="0" xfId="0" applyFont="1" applyAlignment="1">
      <alignment horizontal="left" vertical="center"/>
    </xf>
    <xf numFmtId="0" fontId="2" fillId="0" borderId="16" xfId="0" applyFont="1" applyBorder="1" applyAlignment="1">
      <alignment horizontal="left" vertical="center"/>
    </xf>
    <xf numFmtId="0" fontId="2" fillId="0" borderId="0" xfId="0" applyFont="1" applyAlignment="1">
      <alignment horizontal="center"/>
    </xf>
    <xf numFmtId="0" fontId="2" fillId="0" borderId="6" xfId="0" applyFont="1" applyBorder="1" applyAlignment="1">
      <alignment horizontal="center"/>
    </xf>
    <xf numFmtId="0" fontId="18" fillId="0" borderId="0" xfId="0" applyFont="1" applyAlignment="1">
      <alignment vertical="top" wrapText="1"/>
    </xf>
    <xf numFmtId="0" fontId="18" fillId="0" borderId="16" xfId="0" applyFont="1" applyBorder="1" applyAlignment="1">
      <alignment vertical="top" wrapText="1"/>
    </xf>
    <xf numFmtId="171" fontId="20" fillId="13" borderId="18" xfId="0" applyNumberFormat="1" applyFont="1" applyFill="1" applyBorder="1" applyAlignment="1">
      <alignment horizontal="right" vertical="center"/>
    </xf>
    <xf numFmtId="0" fontId="13" fillId="0" borderId="19" xfId="0" applyFont="1" applyBorder="1" applyAlignment="1">
      <alignment horizontal="left"/>
    </xf>
    <xf numFmtId="0" fontId="10" fillId="10" borderId="0" xfId="0" applyFont="1" applyFill="1" applyAlignment="1">
      <alignment horizontal="center"/>
    </xf>
    <xf numFmtId="171" fontId="20" fillId="13" borderId="33" xfId="0" applyNumberFormat="1" applyFont="1" applyFill="1" applyBorder="1" applyAlignment="1">
      <alignment horizontal="center" vertical="center"/>
    </xf>
    <xf numFmtId="171" fontId="20" fillId="13" borderId="34" xfId="0" applyNumberFormat="1" applyFont="1" applyFill="1" applyBorder="1" applyAlignment="1">
      <alignment horizontal="center" vertical="center"/>
    </xf>
    <xf numFmtId="171" fontId="20" fillId="13" borderId="35" xfId="0" applyNumberFormat="1" applyFont="1" applyFill="1" applyBorder="1" applyAlignment="1">
      <alignment horizontal="center" vertical="center"/>
    </xf>
    <xf numFmtId="0" fontId="0" fillId="10" borderId="19" xfId="0" applyFill="1" applyBorder="1" applyAlignment="1">
      <alignment horizontal="left" vertical="center" wrapText="1"/>
    </xf>
    <xf numFmtId="0" fontId="46" fillId="16" borderId="19" xfId="0" applyFont="1" applyFill="1" applyBorder="1" applyAlignment="1">
      <alignment vertical="top"/>
    </xf>
    <xf numFmtId="0" fontId="29" fillId="10" borderId="19" xfId="0" applyFont="1" applyFill="1" applyBorder="1" applyAlignment="1">
      <alignment vertical="center" wrapText="1"/>
    </xf>
    <xf numFmtId="0" fontId="15" fillId="21" borderId="0" xfId="0" applyFont="1" applyFill="1" applyAlignment="1">
      <alignment vertical="top"/>
    </xf>
    <xf numFmtId="0" fontId="48" fillId="0" borderId="0" xfId="0" applyFont="1" applyAlignment="1">
      <alignment vertical="top"/>
    </xf>
    <xf numFmtId="0" fontId="25" fillId="0" borderId="0" xfId="0" applyFont="1" applyAlignment="1">
      <alignment vertical="top"/>
    </xf>
    <xf numFmtId="17" fontId="49" fillId="0" borderId="0" xfId="2" applyNumberFormat="1" applyFont="1" applyAlignment="1">
      <alignment horizontal="left"/>
    </xf>
    <xf numFmtId="0" fontId="36" fillId="0" borderId="46" xfId="2" applyFont="1" applyBorder="1" applyAlignment="1">
      <alignment wrapText="1"/>
    </xf>
    <xf numFmtId="164" fontId="11" fillId="13" borderId="15" xfId="3" applyFont="1" applyFill="1" applyBorder="1" applyAlignment="1">
      <alignment horizontal="center" vertical="center"/>
    </xf>
    <xf numFmtId="164" fontId="11" fillId="13" borderId="37" xfId="3" applyFont="1" applyFill="1" applyBorder="1" applyAlignment="1">
      <alignment horizontal="center" vertical="center"/>
    </xf>
    <xf numFmtId="0" fontId="11" fillId="0" borderId="0" xfId="2" applyFont="1" applyAlignment="1">
      <alignment horizontal="left" vertical="top"/>
    </xf>
    <xf numFmtId="0" fontId="33" fillId="0" borderId="0" xfId="0" applyFont="1" applyAlignment="1">
      <alignment horizontal="center"/>
    </xf>
    <xf numFmtId="0" fontId="0" fillId="10" borderId="0" xfId="0" applyFill="1" applyAlignment="1">
      <alignment wrapText="1"/>
    </xf>
    <xf numFmtId="0" fontId="34" fillId="22" borderId="0" xfId="0" applyFont="1" applyFill="1" applyAlignment="1">
      <alignment horizontal="left" vertical="center"/>
    </xf>
    <xf numFmtId="0" fontId="15" fillId="19" borderId="0" xfId="0" applyFont="1" applyFill="1" applyAlignment="1">
      <alignment vertical="top"/>
    </xf>
    <xf numFmtId="4" fontId="2" fillId="7" borderId="11" xfId="0" applyNumberFormat="1" applyFont="1" applyFill="1" applyBorder="1" applyAlignment="1">
      <alignment horizontal="center" vertical="top"/>
    </xf>
    <xf numFmtId="4" fontId="2" fillId="7" borderId="12" xfId="0" applyNumberFormat="1" applyFont="1" applyFill="1" applyBorder="1" applyAlignment="1">
      <alignment horizontal="center" vertical="top"/>
    </xf>
    <xf numFmtId="4" fontId="2" fillId="7" borderId="13" xfId="0" applyNumberFormat="1" applyFont="1" applyFill="1" applyBorder="1" applyAlignment="1">
      <alignment horizontal="center" vertical="top"/>
    </xf>
    <xf numFmtId="166" fontId="3" fillId="5" borderId="1" xfId="0" applyNumberFormat="1" applyFont="1" applyFill="1" applyBorder="1" applyAlignment="1">
      <alignment horizontal="right" vertical="top" wrapText="1"/>
    </xf>
    <xf numFmtId="166" fontId="2" fillId="5" borderId="11" xfId="0" applyNumberFormat="1" applyFont="1" applyFill="1" applyBorder="1" applyAlignment="1">
      <alignment horizontal="center" vertical="top"/>
    </xf>
    <xf numFmtId="166" fontId="2" fillId="5" borderId="13" xfId="0" applyNumberFormat="1" applyFont="1" applyFill="1" applyBorder="1" applyAlignment="1">
      <alignment horizontal="center" vertical="top"/>
    </xf>
    <xf numFmtId="167" fontId="3" fillId="5" borderId="6" xfId="0" applyNumberFormat="1" applyFont="1" applyFill="1" applyBorder="1" applyAlignment="1">
      <alignment horizontal="right" vertical="top"/>
    </xf>
    <xf numFmtId="4" fontId="53" fillId="10" borderId="0" xfId="0" applyNumberFormat="1" applyFont="1" applyFill="1" applyAlignment="1">
      <alignment horizontal="left" vertical="center" wrapText="1"/>
    </xf>
    <xf numFmtId="4" fontId="29" fillId="10" borderId="0" xfId="0" applyNumberFormat="1" applyFont="1" applyFill="1" applyAlignment="1">
      <alignment horizontal="left" vertical="center" wrapText="1"/>
    </xf>
    <xf numFmtId="166" fontId="47" fillId="18" borderId="0" xfId="0" applyNumberFormat="1" applyFont="1" applyFill="1" applyAlignment="1">
      <alignment horizontal="left" vertical="top"/>
    </xf>
    <xf numFmtId="4" fontId="2" fillId="6" borderId="11" xfId="0" applyNumberFormat="1" applyFont="1" applyFill="1" applyBorder="1" applyAlignment="1">
      <alignment horizontal="center" vertical="top"/>
    </xf>
    <xf numFmtId="4" fontId="2" fillId="6" borderId="12" xfId="0" applyNumberFormat="1" applyFont="1" applyFill="1" applyBorder="1" applyAlignment="1">
      <alignment horizontal="center" vertical="top"/>
    </xf>
    <xf numFmtId="4" fontId="2" fillId="6" borderId="13" xfId="0" applyNumberFormat="1" applyFont="1" applyFill="1" applyBorder="1" applyAlignment="1">
      <alignment horizontal="center" vertical="top"/>
    </xf>
    <xf numFmtId="0" fontId="13" fillId="0" borderId="19" xfId="0" applyFont="1" applyBorder="1" applyAlignment="1"/>
    <xf numFmtId="0" fontId="0" fillId="0" borderId="9" xfId="0" applyBorder="1" applyAlignment="1"/>
    <xf numFmtId="0" fontId="0" fillId="0" borderId="23" xfId="0" applyBorder="1" applyAlignment="1"/>
    <xf numFmtId="0" fontId="0" fillId="0" borderId="0" xfId="0" applyAlignment="1"/>
    <xf numFmtId="0" fontId="0" fillId="0" borderId="6" xfId="0" applyBorder="1" applyAlignment="1"/>
    <xf numFmtId="0" fontId="15" fillId="12" borderId="0" xfId="0" applyFont="1" applyFill="1" applyAlignment="1"/>
    <xf numFmtId="0" fontId="17" fillId="12" borderId="0" xfId="0" applyFont="1" applyFill="1" applyAlignment="1"/>
    <xf numFmtId="0" fontId="0" fillId="10" borderId="0" xfId="0" applyFill="1" applyAlignment="1"/>
    <xf numFmtId="0" fontId="35" fillId="0" borderId="0" xfId="2" applyFont="1" applyAlignment="1"/>
    <xf numFmtId="0" fontId="36" fillId="14" borderId="29" xfId="0" applyFont="1" applyFill="1" applyBorder="1" applyAlignment="1"/>
    <xf numFmtId="0" fontId="36" fillId="14" borderId="28" xfId="0" applyFont="1" applyFill="1" applyBorder="1" applyAlignment="1"/>
    <xf numFmtId="0" fontId="36" fillId="14" borderId="30" xfId="0" applyFont="1" applyFill="1" applyBorder="1" applyAlignment="1"/>
    <xf numFmtId="0" fontId="35" fillId="0" borderId="19" xfId="2" applyFont="1" applyBorder="1" applyAlignment="1"/>
    <xf numFmtId="0" fontId="11" fillId="0" borderId="35" xfId="0" applyFont="1" applyBorder="1" applyAlignment="1" applyProtection="1">
      <protection locked="0"/>
    </xf>
    <xf numFmtId="0" fontId="11" fillId="0" borderId="19" xfId="0" applyFont="1" applyBorder="1" applyAlignment="1" applyProtection="1">
      <protection locked="0"/>
    </xf>
    <xf numFmtId="0" fontId="11" fillId="0" borderId="47" xfId="0" applyFont="1" applyBorder="1" applyAlignment="1" applyProtection="1">
      <protection locked="0"/>
    </xf>
    <xf numFmtId="0" fontId="35" fillId="0" borderId="43" xfId="2" applyFont="1" applyBorder="1" applyAlignment="1"/>
    <xf numFmtId="0" fontId="38" fillId="13" borderId="36" xfId="0" applyFont="1" applyFill="1" applyBorder="1" applyAlignment="1"/>
    <xf numFmtId="0" fontId="38" fillId="13" borderId="15" xfId="0" applyFont="1" applyFill="1" applyBorder="1" applyAlignment="1"/>
    <xf numFmtId="0" fontId="36" fillId="13" borderId="29" xfId="0" applyFont="1" applyFill="1" applyBorder="1" applyAlignment="1"/>
    <xf numFmtId="0" fontId="36" fillId="13" borderId="28" xfId="0" applyFont="1" applyFill="1" applyBorder="1" applyAlignment="1"/>
    <xf numFmtId="0" fontId="36" fillId="13" borderId="30" xfId="0" applyFont="1" applyFill="1" applyBorder="1" applyAlignment="1"/>
    <xf numFmtId="0" fontId="49" fillId="0" borderId="0" xfId="2" applyFont="1" applyAlignment="1"/>
    <xf numFmtId="0" fontId="0" fillId="0" borderId="46" xfId="0" applyBorder="1" applyAlignment="1"/>
    <xf numFmtId="0" fontId="39" fillId="0" borderId="0" xfId="2" applyFont="1" applyAlignment="1"/>
    <xf numFmtId="0" fontId="10" fillId="0" borderId="0" xfId="2" applyAlignment="1"/>
    <xf numFmtId="0" fontId="36" fillId="13" borderId="48" xfId="0" applyFont="1" applyFill="1" applyBorder="1" applyAlignment="1"/>
    <xf numFmtId="0" fontId="36" fillId="13" borderId="49" xfId="0" applyFont="1" applyFill="1" applyBorder="1" applyAlignment="1"/>
    <xf numFmtId="0" fontId="36" fillId="13" borderId="44" xfId="0" applyFont="1" applyFill="1" applyBorder="1" applyAlignment="1"/>
    <xf numFmtId="0" fontId="36" fillId="13" borderId="43" xfId="0" applyFont="1" applyFill="1" applyBorder="1" applyAlignment="1"/>
    <xf numFmtId="0" fontId="36" fillId="13" borderId="45" xfId="0" applyFont="1" applyFill="1" applyBorder="1" applyAlignment="1"/>
    <xf numFmtId="0" fontId="50" fillId="0" borderId="0" xfId="0" applyFont="1" applyAlignment="1"/>
  </cellXfs>
  <cellStyles count="6">
    <cellStyle name="Comma 2" xfId="5" xr:uid="{50FB66E6-C644-40A3-8875-CBA81247B91E}"/>
    <cellStyle name="Currency" xfId="1" builtinId="4"/>
    <cellStyle name="Currency 2" xfId="3" xr:uid="{1721A512-745B-4EA1-A929-B898DFE8B281}"/>
    <cellStyle name="Currency 4" xfId="4" xr:uid="{82298ABF-93AF-4847-B504-C12F57C200CA}"/>
    <cellStyle name="Normal" xfId="0" builtinId="0"/>
    <cellStyle name="Normal 2" xfId="2" xr:uid="{6FD1C337-60F0-4B9A-866A-9A4816E9E447}"/>
  </cellStyles>
  <dxfs count="0"/>
  <tableStyles count="0" defaultTableStyle="TableStyleMedium9" defaultPivotStyle="PivotStyleLight16"/>
  <colors>
    <mruColors>
      <color rgb="FF009900"/>
      <color rgb="FF4DCAF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microsoft.com/office/2017/06/relationships/rdRichValueTypes" Target="richData/rdRichValueTyp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microsoft.com/office/2017/06/relationships/rdRichValueStructure" Target="richData/rdrichvaluestructure.xml"/><Relationship Id="rId2" Type="http://schemas.openxmlformats.org/officeDocument/2006/relationships/worksheet" Target="worksheets/sheet2.xml"/><Relationship Id="rId16" Type="http://schemas.microsoft.com/office/2017/06/relationships/rdRichValue" Target="richData/rdrichvalue.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microsoft.com/office/2022/10/relationships/richValueRel" Target="richData/richValueRel.xml"/><Relationship Id="rId10" Type="http://schemas.openxmlformats.org/officeDocument/2006/relationships/worksheet" Target="worksheets/sheet10.xml"/><Relationship Id="rId19"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eetMetadata" Target="metadata.xml"/></Relationships>
</file>

<file path=xl/drawings/drawing1.xml><?xml version="1.0" encoding="utf-8"?>
<xdr:wsDr xmlns:xdr="http://schemas.openxmlformats.org/drawingml/2006/spreadsheetDrawing" xmlns:a="http://schemas.openxmlformats.org/drawingml/2006/main">
  <xdr:oneCellAnchor>
    <xdr:from>
      <xdr:col>1</xdr:col>
      <xdr:colOff>668788</xdr:colOff>
      <xdr:row>15</xdr:row>
      <xdr:rowOff>95250</xdr:rowOff>
    </xdr:from>
    <xdr:ext cx="10282943" cy="937629"/>
    <xdr:sp macro="" textlink="">
      <xdr:nvSpPr>
        <xdr:cNvPr id="2" name="Rectangle 1">
          <a:extLst>
            <a:ext uri="{FF2B5EF4-FFF2-40B4-BE49-F238E27FC236}">
              <a16:creationId xmlns:a16="http://schemas.microsoft.com/office/drawing/2014/main" id="{CCAEAF85-43E8-0ED9-7681-3A1301049BC5}"/>
            </a:ext>
          </a:extLst>
        </xdr:cNvPr>
        <xdr:cNvSpPr/>
      </xdr:nvSpPr>
      <xdr:spPr>
        <a:xfrm rot="20476309">
          <a:off x="1516513" y="2524125"/>
          <a:ext cx="10282943" cy="937629"/>
        </a:xfrm>
        <a:prstGeom prst="rect">
          <a:avLst/>
        </a:prstGeom>
        <a:noFill/>
      </xdr:spPr>
      <xdr:txBody>
        <a:bodyPr wrap="none" lIns="91440" tIns="45720" rIns="91440" bIns="45720">
          <a:spAutoFit/>
        </a:bodyPr>
        <a:lstStyle/>
        <a:p>
          <a:pPr algn="ctr"/>
          <a:r>
            <a:rPr lang="en-US" sz="5400" b="1" cap="none" spc="0">
              <a:ln w="12700">
                <a:solidFill>
                  <a:schemeClr val="accent1"/>
                </a:solidFill>
                <a:prstDash val="solid"/>
              </a:ln>
              <a:pattFill prst="pct50">
                <a:fgClr>
                  <a:schemeClr val="accent1"/>
                </a:fgClr>
                <a:bgClr>
                  <a:schemeClr val="accent1">
                    <a:lumMod val="20000"/>
                    <a:lumOff val="80000"/>
                  </a:schemeClr>
                </a:bgClr>
              </a:pattFill>
              <a:effectLst>
                <a:outerShdw dist="38100" dir="2640000" algn="bl" rotWithShape="0">
                  <a:schemeClr val="accent1"/>
                </a:outerShdw>
              </a:effectLst>
            </a:rPr>
            <a:t>Paste transaction</a:t>
          </a:r>
          <a:r>
            <a:rPr lang="en-US" sz="5400" b="1" cap="none" spc="0" baseline="0">
              <a:ln w="12700">
                <a:solidFill>
                  <a:schemeClr val="accent1"/>
                </a:solidFill>
                <a:prstDash val="solid"/>
              </a:ln>
              <a:pattFill prst="pct50">
                <a:fgClr>
                  <a:schemeClr val="accent1"/>
                </a:fgClr>
                <a:bgClr>
                  <a:schemeClr val="accent1">
                    <a:lumMod val="20000"/>
                    <a:lumOff val="80000"/>
                  </a:schemeClr>
                </a:bgClr>
              </a:pattFill>
              <a:effectLst>
                <a:outerShdw dist="38100" dir="2640000" algn="bl" rotWithShape="0">
                  <a:schemeClr val="accent1"/>
                </a:outerShdw>
              </a:effectLst>
            </a:rPr>
            <a:t> extract data here</a:t>
          </a:r>
          <a:endParaRPr lang="en-US" sz="5400" b="1" cap="none" spc="0">
            <a:ln w="12700">
              <a:solidFill>
                <a:schemeClr val="accent1"/>
              </a:solidFill>
              <a:prstDash val="solid"/>
            </a:ln>
            <a:pattFill prst="pct50">
              <a:fgClr>
                <a:schemeClr val="accent1"/>
              </a:fgClr>
              <a:bgClr>
                <a:schemeClr val="accent1">
                  <a:lumMod val="20000"/>
                  <a:lumOff val="80000"/>
                </a:schemeClr>
              </a:bgClr>
            </a:pattFill>
            <a:effectLst>
              <a:outerShdw dist="38100" dir="2640000" algn="bl" rotWithShape="0">
                <a:schemeClr val="accent1"/>
              </a:outerShdw>
            </a:effectLst>
          </a:endParaRPr>
        </a:p>
      </xdr:txBody>
    </xdr:sp>
    <xdr:clientData/>
  </xdr:oneCellAnchor>
</xdr:wsDr>
</file>

<file path=xl/persons/person.xml><?xml version="1.0" encoding="utf-8"?>
<personList xmlns="http://schemas.microsoft.com/office/spreadsheetml/2018/threadedcomments" xmlns:x="http://schemas.openxmlformats.org/spreadsheetml/2006/main">
  <person displayName="BC Lions Treasurer" id="{71B53E1C-DE77-42C1-8A0C-AA59095E24DE}" userId="S::bc-lionstreasurer@girlguides.ca::832fff3e-8f8c-4a8f-bd90-330819e92cf3" providerId="AD"/>
</personList>
</file>

<file path=xl/richData/_rels/richValueRel.xml.rels><?xml version="1.0" encoding="UTF-8" standalone="yes"?>
<Relationships xmlns="http://schemas.openxmlformats.org/package/2006/relationships"><Relationship Id="rId1" Type="http://schemas.openxmlformats.org/officeDocument/2006/relationships/image" Target="../media/image1.jpe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D12" dT="2025-01-15T02:37:58.32" personId="{71B53E1C-DE77-42C1-8A0C-AA59095E24DE}" id="{8F0D5DE8-4FAE-4F49-B948-A3B0C245F024}">
    <text>All International Trip Revenue should be in this column.</text>
  </threadedComment>
  <threadedComment ref="E12" dT="2025-01-15T02:38:57.35" personId="{71B53E1C-DE77-42C1-8A0C-AA59095E24DE}" id="{A80004F9-EA23-4B3F-A9C1-FB90844D6D51}">
    <text>Revenue for any pre-trip taxable events should be in this column.</text>
  </threadedComment>
</ThreadedComments>
</file>

<file path=xl/worksheets/_rels/sheet10.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2C39F6-B218-4F0C-B333-D370F716BCDB}">
  <sheetPr>
    <tabColor rgb="FFFFFF00"/>
  </sheetPr>
  <dimension ref="A1:G55"/>
  <sheetViews>
    <sheetView workbookViewId="0">
      <selection activeCell="B5" sqref="B5"/>
    </sheetView>
  </sheetViews>
  <sheetFormatPr defaultRowHeight="13.15"/>
  <cols>
    <col min="1" max="1" width="27.5703125" customWidth="1"/>
    <col min="2" max="2" width="136.140625" customWidth="1"/>
  </cols>
  <sheetData>
    <row r="1" spans="1:7" ht="99.75" customHeight="1">
      <c r="A1" s="238" t="s">
        <v>0</v>
      </c>
      <c r="B1" s="238"/>
    </row>
    <row r="2" spans="1:7" ht="118.5" customHeight="1">
      <c r="A2" s="240" t="s">
        <v>1</v>
      </c>
      <c r="B2" s="241"/>
    </row>
    <row r="3" spans="1:7" ht="11.25" customHeight="1">
      <c r="A3" s="239"/>
      <c r="B3" s="239"/>
    </row>
    <row r="4" spans="1:7" ht="31.5" customHeight="1">
      <c r="A4" s="242" t="s">
        <v>2</v>
      </c>
      <c r="B4" s="115" t="s">
        <v>3</v>
      </c>
      <c r="G4" s="173"/>
    </row>
    <row r="5" spans="1:7" ht="20.25" customHeight="1">
      <c r="A5" s="242"/>
      <c r="B5" s="231" t="s">
        <v>4</v>
      </c>
    </row>
    <row r="6" spans="1:7" ht="20.25" customHeight="1">
      <c r="A6" s="242"/>
      <c r="B6" s="231" t="s">
        <v>5</v>
      </c>
    </row>
    <row r="7" spans="1:7" ht="49.5" customHeight="1">
      <c r="A7" s="242"/>
      <c r="B7" s="231" t="s">
        <v>6</v>
      </c>
    </row>
    <row r="8" spans="1:7" ht="17.25" customHeight="1">
      <c r="A8" s="242"/>
      <c r="B8" s="231" t="s">
        <v>7</v>
      </c>
    </row>
    <row r="9" spans="1:7" ht="20.25" customHeight="1">
      <c r="A9" s="242"/>
      <c r="B9" s="231" t="s">
        <v>8</v>
      </c>
    </row>
    <row r="10" spans="1:7" ht="12" customHeight="1">
      <c r="A10" s="220"/>
      <c r="B10" s="115"/>
    </row>
    <row r="11" spans="1:7" ht="39.75" customHeight="1">
      <c r="A11" s="221" t="s">
        <v>9</v>
      </c>
      <c r="B11" s="6" t="s">
        <v>10</v>
      </c>
    </row>
    <row r="12" spans="1:7" ht="10.5" customHeight="1">
      <c r="A12" s="222"/>
      <c r="B12" s="6"/>
    </row>
    <row r="13" spans="1:7" ht="39" customHeight="1">
      <c r="A13" s="223" t="s">
        <v>11</v>
      </c>
      <c r="B13" s="6" t="s">
        <v>12</v>
      </c>
    </row>
    <row r="14" spans="1:7" ht="9.75" customHeight="1">
      <c r="A14" s="222"/>
      <c r="B14" s="6"/>
    </row>
    <row r="15" spans="1:7" ht="48.75" customHeight="1">
      <c r="A15" s="224" t="s">
        <v>13</v>
      </c>
      <c r="B15" s="219" t="s">
        <v>14</v>
      </c>
    </row>
    <row r="16" spans="1:7" ht="20.25" customHeight="1">
      <c r="A16" s="224"/>
      <c r="B16" s="115" t="s">
        <v>15</v>
      </c>
    </row>
    <row r="17" spans="1:2" ht="20.25" customHeight="1">
      <c r="A17" s="224"/>
      <c r="B17" s="174" t="s">
        <v>16</v>
      </c>
    </row>
    <row r="18" spans="1:2" ht="11.25" customHeight="1">
      <c r="A18" s="222"/>
      <c r="B18" s="6"/>
    </row>
    <row r="19" spans="1:2" ht="63" customHeight="1">
      <c r="A19" s="225" t="s">
        <v>17</v>
      </c>
      <c r="B19" s="219" t="s">
        <v>18</v>
      </c>
    </row>
    <row r="20" spans="1:2" ht="11.25" customHeight="1">
      <c r="A20" s="222"/>
      <c r="B20" s="6"/>
    </row>
    <row r="21" spans="1:2" ht="63.75" customHeight="1">
      <c r="A21" s="226" t="s">
        <v>19</v>
      </c>
      <c r="B21" s="219" t="s">
        <v>20</v>
      </c>
    </row>
    <row r="22" spans="1:2" ht="9.75" customHeight="1">
      <c r="A22" s="222"/>
      <c r="B22" s="6"/>
    </row>
    <row r="23" spans="1:2" ht="111" customHeight="1">
      <c r="A23" s="227" t="s">
        <v>21</v>
      </c>
      <c r="B23" s="219" t="s">
        <v>22</v>
      </c>
    </row>
    <row r="24" spans="1:2" ht="11.25" customHeight="1">
      <c r="A24" s="222"/>
      <c r="B24" s="6"/>
    </row>
    <row r="25" spans="1:2" ht="46.5" customHeight="1">
      <c r="A25" s="228" t="s">
        <v>23</v>
      </c>
      <c r="B25" s="115" t="s">
        <v>24</v>
      </c>
    </row>
    <row r="26" spans="1:2" ht="7.5" customHeight="1">
      <c r="A26" s="222"/>
      <c r="B26" s="6"/>
    </row>
    <row r="27" spans="1:2" ht="113.25" customHeight="1">
      <c r="A27" s="229" t="s">
        <v>25</v>
      </c>
      <c r="B27" s="232" t="s">
        <v>26</v>
      </c>
    </row>
    <row r="28" spans="1:2" ht="7.5" customHeight="1">
      <c r="A28" s="222"/>
      <c r="B28" s="6"/>
    </row>
    <row r="29" spans="1:2" ht="210" customHeight="1">
      <c r="A29" s="230" t="s">
        <v>27</v>
      </c>
      <c r="B29" s="219" t="s">
        <v>28</v>
      </c>
    </row>
    <row r="30" spans="1:2" ht="14.45">
      <c r="B30" s="115"/>
    </row>
    <row r="31" spans="1:2" ht="14.45">
      <c r="A31" s="169" t="s">
        <v>29</v>
      </c>
    </row>
    <row r="32" spans="1:2" ht="20.25" customHeight="1">
      <c r="B32" s="115" t="s">
        <v>30</v>
      </c>
    </row>
    <row r="33" spans="1:2" ht="20.25" customHeight="1">
      <c r="B33" s="115" t="s">
        <v>31</v>
      </c>
    </row>
    <row r="34" spans="1:2" ht="48.75" customHeight="1">
      <c r="B34" s="115" t="s">
        <v>32</v>
      </c>
    </row>
    <row r="35" spans="1:2" ht="20.25" customHeight="1">
      <c r="B35" s="115" t="s">
        <v>33</v>
      </c>
    </row>
    <row r="36" spans="1:2" ht="20.25" customHeight="1">
      <c r="B36" s="115" t="s">
        <v>34</v>
      </c>
    </row>
    <row r="37" spans="1:2" ht="14.45">
      <c r="A37" s="115"/>
    </row>
    <row r="38" spans="1:2" ht="15" customHeight="1">
      <c r="A38" s="170" t="s">
        <v>35</v>
      </c>
    </row>
    <row r="39" spans="1:2" ht="20.25" customHeight="1">
      <c r="B39" s="115" t="s">
        <v>36</v>
      </c>
    </row>
    <row r="40" spans="1:2" ht="14.45">
      <c r="A40" s="115"/>
    </row>
    <row r="41" spans="1:2" ht="24.75" customHeight="1">
      <c r="A41" s="170" t="s">
        <v>37</v>
      </c>
    </row>
    <row r="42" spans="1:2" ht="20.25" customHeight="1">
      <c r="B42" s="115" t="s">
        <v>38</v>
      </c>
    </row>
    <row r="43" spans="1:2" ht="20.25" customHeight="1">
      <c r="B43" s="115" t="s">
        <v>39</v>
      </c>
    </row>
    <row r="44" spans="1:2" ht="20.25" customHeight="1">
      <c r="B44" s="115" t="s">
        <v>40</v>
      </c>
    </row>
    <row r="45" spans="1:2" ht="20.25" customHeight="1">
      <c r="B45" s="115" t="s">
        <v>41</v>
      </c>
    </row>
    <row r="46" spans="1:2" ht="43.15">
      <c r="B46" s="115" t="s">
        <v>42</v>
      </c>
    </row>
    <row r="47" spans="1:2" ht="14.45">
      <c r="B47" s="115"/>
    </row>
    <row r="48" spans="1:2" ht="14.45">
      <c r="A48" s="208"/>
    </row>
    <row r="49" ht="12.75"/>
    <row r="50" ht="12.75"/>
    <row r="51" ht="12.75"/>
    <row r="52" ht="12.75"/>
    <row r="53" ht="12.75"/>
    <row r="54" ht="12.75"/>
    <row r="55" ht="12.75"/>
  </sheetData>
  <sheetProtection algorithmName="SHA-512" hashValue="/JoQyl1ilPBTZSiEiCpfOM4yUUBlNHqTdTG0nt2wZyUDcAAr5JFh/4+5Phkm6b4S6rDymMiSuSpd1Rtk+wroRA==" saltValue="MewnHo1yQFG8DInadwwLFA==" spinCount="100000" sheet="1" objects="1" scenarios="1"/>
  <mergeCells count="4">
    <mergeCell ref="A1:B1"/>
    <mergeCell ref="A3:B3"/>
    <mergeCell ref="A2:B2"/>
    <mergeCell ref="A4:A9"/>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C1E167-76DE-48FE-AD3A-CC0D6F21E50E}">
  <sheetPr>
    <tabColor theme="0" tint="-0.14999847407452621"/>
  </sheetPr>
  <dimension ref="A1:BG149"/>
  <sheetViews>
    <sheetView topLeftCell="B1" workbookViewId="0">
      <pane ySplit="1" topLeftCell="AO2" activePane="bottomLeft" state="frozen"/>
      <selection pane="bottomLeft" activeCell="AE17" sqref="AE17"/>
    </sheetView>
  </sheetViews>
  <sheetFormatPr defaultColWidth="12.7109375" defaultRowHeight="13.15"/>
  <cols>
    <col min="8" max="9" width="12.7109375" style="9"/>
    <col min="11" max="11" width="144.42578125" bestFit="1" customWidth="1"/>
    <col min="17" max="42" width="19" customWidth="1"/>
    <col min="43" max="50" width="19.140625" customWidth="1"/>
    <col min="51" max="51" width="22.5703125" customWidth="1"/>
    <col min="52" max="60" width="19.140625" customWidth="1"/>
  </cols>
  <sheetData>
    <row r="1" spans="1:59" s="7" customFormat="1" ht="12.75">
      <c r="A1" s="7" t="s">
        <v>249</v>
      </c>
      <c r="B1" s="7" t="s">
        <v>250</v>
      </c>
      <c r="C1" s="7" t="s">
        <v>251</v>
      </c>
      <c r="D1" s="7" t="s">
        <v>252</v>
      </c>
      <c r="E1" s="7" t="s">
        <v>253</v>
      </c>
      <c r="F1" s="7" t="s">
        <v>254</v>
      </c>
      <c r="G1" s="7" t="s">
        <v>255</v>
      </c>
      <c r="H1" s="37" t="s">
        <v>256</v>
      </c>
      <c r="I1" s="37" t="s">
        <v>257</v>
      </c>
      <c r="J1" s="7" t="s">
        <v>258</v>
      </c>
      <c r="K1" s="5" t="s">
        <v>93</v>
      </c>
      <c r="L1" s="7" t="s">
        <v>259</v>
      </c>
      <c r="M1" s="7" t="s">
        <v>260</v>
      </c>
      <c r="N1" s="7" t="s">
        <v>261</v>
      </c>
      <c r="O1" s="7" t="s">
        <v>262</v>
      </c>
      <c r="P1" s="7" t="s">
        <v>263</v>
      </c>
      <c r="Q1" s="7" t="s">
        <v>264</v>
      </c>
      <c r="R1" s="7" t="s">
        <v>265</v>
      </c>
      <c r="S1" s="7" t="s">
        <v>266</v>
      </c>
      <c r="T1" s="7" t="s">
        <v>267</v>
      </c>
      <c r="U1" s="7" t="s">
        <v>268</v>
      </c>
      <c r="V1" s="7" t="s">
        <v>269</v>
      </c>
      <c r="W1" s="7" t="s">
        <v>270</v>
      </c>
      <c r="X1" s="7" t="s">
        <v>271</v>
      </c>
      <c r="Y1" s="7" t="s">
        <v>272</v>
      </c>
      <c r="Z1" s="7" t="s">
        <v>273</v>
      </c>
      <c r="AA1" s="7" t="s">
        <v>274</v>
      </c>
      <c r="AB1" s="7" t="s">
        <v>275</v>
      </c>
      <c r="AC1" s="7" t="s">
        <v>276</v>
      </c>
      <c r="AD1" s="7" t="s">
        <v>277</v>
      </c>
      <c r="AE1" s="7" t="s">
        <v>278</v>
      </c>
      <c r="AF1" s="7" t="s">
        <v>279</v>
      </c>
      <c r="AG1" s="7" t="s">
        <v>280</v>
      </c>
      <c r="AH1" s="7" t="s">
        <v>281</v>
      </c>
      <c r="AI1" s="7" t="s">
        <v>282</v>
      </c>
      <c r="AJ1" s="7" t="s">
        <v>283</v>
      </c>
      <c r="AK1" s="7" t="s">
        <v>284</v>
      </c>
      <c r="AL1" s="7" t="s">
        <v>285</v>
      </c>
      <c r="AM1" s="7" t="s">
        <v>286</v>
      </c>
      <c r="AN1" s="7" t="s">
        <v>287</v>
      </c>
      <c r="AO1" s="7" t="s">
        <v>288</v>
      </c>
      <c r="AP1" s="7" t="s">
        <v>289</v>
      </c>
      <c r="AQ1" s="7" t="s">
        <v>290</v>
      </c>
      <c r="AR1" s="7" t="s">
        <v>291</v>
      </c>
      <c r="AS1" s="7" t="s">
        <v>292</v>
      </c>
      <c r="AT1" s="7" t="s">
        <v>293</v>
      </c>
      <c r="AU1" s="7" t="s">
        <v>294</v>
      </c>
      <c r="AV1" s="7" t="s">
        <v>295</v>
      </c>
      <c r="AW1" s="7" t="s">
        <v>296</v>
      </c>
      <c r="AX1" s="7" t="s">
        <v>297</v>
      </c>
      <c r="AY1" s="7" t="s">
        <v>298</v>
      </c>
      <c r="AZ1" s="7" t="s">
        <v>299</v>
      </c>
      <c r="BA1" s="7" t="s">
        <v>300</v>
      </c>
      <c r="BB1" s="7" t="s">
        <v>301</v>
      </c>
      <c r="BC1" s="7" t="s">
        <v>302</v>
      </c>
      <c r="BD1" s="7" t="s">
        <v>303</v>
      </c>
      <c r="BE1" s="7" t="s">
        <v>304</v>
      </c>
      <c r="BF1" s="7" t="s">
        <v>305</v>
      </c>
      <c r="BG1" s="7" t="s">
        <v>306</v>
      </c>
    </row>
    <row r="2" spans="1:59" ht="12.75">
      <c r="I2"/>
    </row>
    <row r="3" spans="1:59" ht="12.75"/>
    <row r="4" spans="1:59" ht="12.75"/>
    <row r="5" spans="1:59" ht="12.75"/>
    <row r="6" spans="1:59" ht="12.75">
      <c r="I6"/>
    </row>
    <row r="7" spans="1:59" ht="12.75">
      <c r="I7"/>
    </row>
    <row r="8" spans="1:59" ht="12.75"/>
    <row r="9" spans="1:59" ht="12.75"/>
    <row r="10" spans="1:59" ht="12.75">
      <c r="I10"/>
    </row>
    <row r="11" spans="1:59" ht="12.75">
      <c r="I11"/>
    </row>
    <row r="12" spans="1:59" ht="12.75">
      <c r="I12"/>
    </row>
    <row r="13" spans="1:59" ht="12.75">
      <c r="I13"/>
    </row>
    <row r="14" spans="1:59" ht="12.75">
      <c r="I14"/>
    </row>
    <row r="15" spans="1:59" ht="12.75"/>
    <row r="16" spans="1:59" ht="12.75">
      <c r="I16"/>
    </row>
    <row r="17" spans="9:9" ht="12.75"/>
    <row r="18" spans="9:9" ht="12.75">
      <c r="I18"/>
    </row>
    <row r="19" spans="9:9" ht="12.75">
      <c r="I19"/>
    </row>
    <row r="20" spans="9:9" ht="12.75"/>
    <row r="21" spans="9:9" ht="12.75"/>
    <row r="22" spans="9:9" ht="12.75"/>
    <row r="23" spans="9:9" ht="12.75"/>
    <row r="24" spans="9:9" ht="12.75"/>
    <row r="25" spans="9:9" ht="12.75"/>
    <row r="26" spans="9:9" ht="12.75"/>
    <row r="27" spans="9:9" ht="12.75">
      <c r="I27"/>
    </row>
    <row r="28" spans="9:9" ht="12.75">
      <c r="I28"/>
    </row>
    <row r="29" spans="9:9" ht="12.75"/>
    <row r="30" spans="9:9" ht="12.75"/>
    <row r="31" spans="9:9" ht="12.75"/>
    <row r="32" spans="9:9" ht="12.75"/>
    <row r="33" spans="9:9" ht="12.75"/>
    <row r="34" spans="9:9" ht="12.75"/>
    <row r="35" spans="9:9" ht="12.75"/>
    <row r="36" spans="9:9" ht="12.75"/>
    <row r="37" spans="9:9" ht="12.75">
      <c r="I37"/>
    </row>
    <row r="38" spans="9:9" ht="12.75">
      <c r="I38"/>
    </row>
    <row r="39" spans="9:9" ht="12.75">
      <c r="I39"/>
    </row>
    <row r="40" spans="9:9" ht="12.75">
      <c r="I40"/>
    </row>
    <row r="41" spans="9:9" ht="12.75">
      <c r="I41"/>
    </row>
    <row r="42" spans="9:9" ht="12.75">
      <c r="I42"/>
    </row>
    <row r="43" spans="9:9" ht="12.75">
      <c r="I43"/>
    </row>
    <row r="44" spans="9:9" ht="12.75"/>
    <row r="45" spans="9:9" ht="12.75">
      <c r="I45"/>
    </row>
    <row r="46" spans="9:9" ht="12.75">
      <c r="I46"/>
    </row>
    <row r="47" spans="9:9" ht="12.75">
      <c r="I47"/>
    </row>
    <row r="48" spans="9:9" ht="12.75"/>
    <row r="49" spans="9:9" ht="12.75"/>
    <row r="50" spans="9:9" ht="12.75">
      <c r="I50"/>
    </row>
    <row r="51" spans="9:9" ht="12.75">
      <c r="I51"/>
    </row>
    <row r="52" spans="9:9" ht="12.75">
      <c r="I52"/>
    </row>
    <row r="53" spans="9:9" ht="12.75">
      <c r="I53"/>
    </row>
    <row r="54" spans="9:9" ht="12.75">
      <c r="I54"/>
    </row>
    <row r="55" spans="9:9" ht="12.75">
      <c r="I55"/>
    </row>
    <row r="56" spans="9:9" ht="12.75">
      <c r="I56"/>
    </row>
    <row r="57" spans="9:9" ht="12.75">
      <c r="I57"/>
    </row>
    <row r="58" spans="9:9" ht="12.75"/>
    <row r="59" spans="9:9" ht="12.75"/>
    <row r="60" spans="9:9" ht="12.75"/>
    <row r="61" spans="9:9" ht="12.75"/>
    <row r="62" spans="9:9" ht="12.75"/>
    <row r="63" spans="9:9" ht="12.75"/>
    <row r="64" spans="9:9" ht="12.75"/>
    <row r="65" spans="1:58" ht="12.75"/>
    <row r="66" spans="1:58" ht="12.75">
      <c r="I66"/>
    </row>
    <row r="67" spans="1:58" ht="12.75"/>
    <row r="68" spans="1:58" ht="12.75"/>
    <row r="69" spans="1:58" ht="12.75"/>
    <row r="70" spans="1:58" ht="12.75"/>
    <row r="71" spans="1:58" ht="12.75"/>
    <row r="72" spans="1:58" ht="12.75"/>
    <row r="73" spans="1:58" ht="12.75">
      <c r="I73"/>
    </row>
    <row r="74" spans="1:58" ht="12.75">
      <c r="I74"/>
    </row>
    <row r="75" spans="1:58" ht="12.75"/>
    <row r="76" spans="1:58" ht="15">
      <c r="A76" s="213"/>
      <c r="B76" s="214"/>
      <c r="C76" s="214"/>
      <c r="D76" s="214"/>
      <c r="E76" s="214"/>
      <c r="F76" s="215"/>
      <c r="G76" s="216"/>
      <c r="H76" s="217"/>
      <c r="I76" s="214"/>
      <c r="J76" s="331"/>
      <c r="K76" s="303"/>
      <c r="L76" s="215"/>
      <c r="M76" s="215"/>
      <c r="N76" s="214"/>
      <c r="O76" s="214"/>
      <c r="P76" s="215"/>
      <c r="Q76" s="215"/>
      <c r="R76" s="215"/>
      <c r="S76" s="215"/>
      <c r="T76" s="215"/>
      <c r="U76" s="215"/>
      <c r="V76" s="215"/>
      <c r="W76" s="215"/>
      <c r="X76" s="215"/>
      <c r="Y76" s="215"/>
      <c r="Z76" s="215"/>
      <c r="AA76" s="215"/>
      <c r="AB76" s="215"/>
      <c r="AC76" s="215"/>
      <c r="AD76" s="215"/>
      <c r="AE76" s="215"/>
      <c r="AF76" s="215"/>
      <c r="AG76" s="215"/>
      <c r="AH76" s="215"/>
      <c r="AI76" s="215"/>
      <c r="AJ76" s="215"/>
      <c r="AK76" s="215"/>
      <c r="AL76" s="215"/>
      <c r="AM76" s="215"/>
      <c r="AN76" s="215"/>
      <c r="AO76" s="215"/>
      <c r="AP76" s="215"/>
      <c r="AQ76" s="215"/>
      <c r="AR76" s="215"/>
      <c r="AS76" s="215"/>
      <c r="AT76" s="215"/>
      <c r="AU76" s="215"/>
      <c r="AV76" s="215"/>
      <c r="AW76" s="215"/>
      <c r="AX76" s="215"/>
      <c r="AY76" s="215"/>
      <c r="AZ76" s="215"/>
      <c r="BA76" s="215"/>
      <c r="BB76" s="215"/>
      <c r="BC76" s="215"/>
      <c r="BD76" s="215"/>
      <c r="BE76" s="215"/>
      <c r="BF76" s="215"/>
    </row>
    <row r="77" spans="1:58" ht="15">
      <c r="A77" s="213"/>
      <c r="B77" s="214"/>
      <c r="C77" s="214"/>
      <c r="D77" s="214"/>
      <c r="E77" s="214"/>
      <c r="F77" s="215"/>
      <c r="G77" s="216"/>
      <c r="H77" s="217"/>
      <c r="I77" s="214"/>
      <c r="J77" s="331"/>
      <c r="K77" s="303"/>
      <c r="L77" s="215"/>
      <c r="M77" s="215"/>
      <c r="N77" s="214"/>
      <c r="O77" s="214"/>
      <c r="P77" s="215"/>
      <c r="Q77" s="215"/>
      <c r="R77" s="215"/>
      <c r="S77" s="215"/>
      <c r="T77" s="215"/>
      <c r="U77" s="215"/>
      <c r="V77" s="215"/>
      <c r="W77" s="215"/>
      <c r="X77" s="215"/>
      <c r="Y77" s="215"/>
      <c r="Z77" s="215"/>
      <c r="AA77" s="215"/>
      <c r="AB77" s="215"/>
      <c r="AC77" s="215"/>
      <c r="AD77" s="215"/>
      <c r="AE77" s="215"/>
      <c r="AF77" s="215"/>
      <c r="AG77" s="215"/>
      <c r="AH77" s="215"/>
      <c r="AI77" s="215"/>
      <c r="AJ77" s="215"/>
      <c r="AK77" s="215"/>
      <c r="AL77" s="215"/>
      <c r="AM77" s="215"/>
      <c r="AN77" s="215"/>
      <c r="AO77" s="215"/>
      <c r="AP77" s="215"/>
      <c r="AQ77" s="215"/>
      <c r="AR77" s="215"/>
      <c r="AS77" s="215"/>
      <c r="AT77" s="215"/>
      <c r="AU77" s="215"/>
      <c r="AV77" s="215"/>
      <c r="AW77" s="215"/>
      <c r="AX77" s="215"/>
      <c r="AY77" s="215"/>
      <c r="AZ77" s="215"/>
      <c r="BA77" s="215"/>
      <c r="BB77" s="215"/>
      <c r="BC77" s="215"/>
      <c r="BD77" s="215"/>
      <c r="BE77" s="215"/>
      <c r="BF77" s="215"/>
    </row>
    <row r="78" spans="1:58" ht="15">
      <c r="A78" s="213"/>
      <c r="B78" s="214"/>
      <c r="C78" s="214"/>
      <c r="D78" s="214"/>
      <c r="E78" s="214"/>
      <c r="F78" s="215"/>
      <c r="G78" s="216"/>
      <c r="H78" s="214"/>
      <c r="I78" s="214"/>
      <c r="J78" s="331"/>
      <c r="K78" s="303"/>
      <c r="L78" s="215"/>
      <c r="M78" s="215"/>
      <c r="N78" s="214"/>
      <c r="O78" s="214"/>
      <c r="P78" s="215"/>
      <c r="Q78" s="215"/>
      <c r="R78" s="215"/>
      <c r="S78" s="215"/>
      <c r="T78" s="215"/>
      <c r="U78" s="215"/>
      <c r="V78" s="215"/>
      <c r="W78" s="215"/>
      <c r="X78" s="215"/>
      <c r="Y78" s="215"/>
      <c r="Z78" s="215"/>
      <c r="AA78" s="215"/>
      <c r="AB78" s="215"/>
      <c r="AC78" s="215"/>
      <c r="AD78" s="215"/>
      <c r="AE78" s="215"/>
      <c r="AF78" s="215"/>
      <c r="AG78" s="215"/>
      <c r="AH78" s="215"/>
      <c r="AI78" s="215"/>
      <c r="AJ78" s="215"/>
      <c r="AK78" s="215"/>
      <c r="AL78" s="215"/>
      <c r="AM78" s="215"/>
      <c r="AN78" s="215"/>
      <c r="AO78" s="215"/>
      <c r="AP78" s="215"/>
      <c r="AQ78" s="215"/>
      <c r="AR78" s="215"/>
      <c r="AS78" s="215"/>
      <c r="AT78" s="215"/>
      <c r="AU78" s="215"/>
      <c r="AV78" s="215"/>
      <c r="AW78" s="215"/>
      <c r="AX78" s="215"/>
      <c r="AY78" s="215"/>
      <c r="AZ78" s="215"/>
      <c r="BA78" s="215"/>
      <c r="BB78" s="215"/>
      <c r="BC78" s="215"/>
      <c r="BD78" s="215"/>
      <c r="BE78" s="215"/>
      <c r="BF78" s="215"/>
    </row>
    <row r="79" spans="1:58" ht="15">
      <c r="A79" s="213"/>
      <c r="B79" s="214"/>
      <c r="C79" s="214"/>
      <c r="D79" s="214"/>
      <c r="E79" s="214"/>
      <c r="F79" s="215"/>
      <c r="G79" s="216"/>
      <c r="H79" s="217"/>
      <c r="I79" s="214"/>
      <c r="J79" s="331"/>
      <c r="K79" s="303"/>
      <c r="L79" s="215"/>
      <c r="M79" s="215"/>
      <c r="N79" s="214"/>
      <c r="O79" s="214"/>
      <c r="P79" s="215"/>
      <c r="Q79" s="215"/>
      <c r="R79" s="215"/>
      <c r="S79" s="215"/>
      <c r="T79" s="215"/>
      <c r="U79" s="215"/>
      <c r="V79" s="215"/>
      <c r="W79" s="215"/>
      <c r="X79" s="215"/>
      <c r="Y79" s="215"/>
      <c r="Z79" s="215"/>
      <c r="AA79" s="215"/>
      <c r="AB79" s="215"/>
      <c r="AC79" s="215"/>
      <c r="AD79" s="215"/>
      <c r="AE79" s="215"/>
      <c r="AF79" s="215"/>
      <c r="AG79" s="215"/>
      <c r="AH79" s="215"/>
      <c r="AI79" s="215"/>
      <c r="AJ79" s="215"/>
      <c r="AK79" s="215"/>
      <c r="AL79" s="215"/>
      <c r="AM79" s="215"/>
      <c r="AN79" s="215"/>
      <c r="AO79" s="215"/>
      <c r="AP79" s="215"/>
      <c r="AQ79" s="215"/>
      <c r="AR79" s="215"/>
      <c r="AS79" s="215"/>
      <c r="AT79" s="215"/>
      <c r="AU79" s="215"/>
      <c r="AV79" s="215"/>
      <c r="AW79" s="215"/>
      <c r="AX79" s="215"/>
      <c r="AY79" s="215"/>
      <c r="AZ79" s="215"/>
      <c r="BA79" s="215"/>
      <c r="BB79" s="215"/>
      <c r="BC79" s="215"/>
      <c r="BD79" s="215"/>
      <c r="BE79" s="215"/>
      <c r="BF79" s="215"/>
    </row>
    <row r="80" spans="1:58" ht="15">
      <c r="A80" s="213"/>
      <c r="B80" s="214"/>
      <c r="C80" s="214"/>
      <c r="D80" s="214"/>
      <c r="E80" s="214"/>
      <c r="F80" s="215"/>
      <c r="G80" s="216"/>
      <c r="H80" s="217"/>
      <c r="I80" s="214"/>
      <c r="J80" s="331"/>
      <c r="K80" s="303"/>
      <c r="L80" s="215"/>
      <c r="M80" s="215"/>
      <c r="N80" s="214"/>
      <c r="O80" s="214"/>
      <c r="P80" s="215"/>
      <c r="Q80" s="215"/>
      <c r="R80" s="215"/>
      <c r="S80" s="215"/>
      <c r="T80" s="215"/>
      <c r="U80" s="215"/>
      <c r="V80" s="215"/>
      <c r="W80" s="215"/>
      <c r="X80" s="215"/>
      <c r="Y80" s="215"/>
      <c r="Z80" s="215"/>
      <c r="AA80" s="215"/>
      <c r="AB80" s="215"/>
      <c r="AC80" s="215"/>
      <c r="AD80" s="215"/>
      <c r="AE80" s="215"/>
      <c r="AF80" s="215"/>
      <c r="AG80" s="215"/>
      <c r="AH80" s="215"/>
      <c r="AI80" s="215"/>
      <c r="AJ80" s="215"/>
      <c r="AK80" s="215"/>
      <c r="AL80" s="215"/>
      <c r="AM80" s="215"/>
      <c r="AN80" s="215"/>
      <c r="AO80" s="215"/>
      <c r="AP80" s="215"/>
      <c r="AQ80" s="215"/>
      <c r="AR80" s="215"/>
      <c r="AS80" s="215"/>
      <c r="AT80" s="215"/>
      <c r="AU80" s="215"/>
      <c r="AV80" s="215"/>
      <c r="AW80" s="215"/>
      <c r="AX80" s="215"/>
      <c r="AY80" s="215"/>
      <c r="AZ80" s="215"/>
      <c r="BA80" s="215"/>
      <c r="BB80" s="215"/>
      <c r="BC80" s="215"/>
      <c r="BD80" s="215"/>
      <c r="BE80" s="215"/>
      <c r="BF80" s="215"/>
    </row>
    <row r="81" spans="1:58" ht="15">
      <c r="A81" s="213"/>
      <c r="B81" s="214"/>
      <c r="C81" s="214"/>
      <c r="D81" s="214"/>
      <c r="E81" s="214"/>
      <c r="F81" s="215"/>
      <c r="G81" s="216"/>
      <c r="H81" s="217"/>
      <c r="I81" s="214"/>
      <c r="J81" s="331"/>
      <c r="K81" s="303"/>
      <c r="L81" s="215"/>
      <c r="M81" s="215"/>
      <c r="N81" s="214"/>
      <c r="O81" s="214"/>
      <c r="P81" s="215"/>
      <c r="Q81" s="215"/>
      <c r="R81" s="215"/>
      <c r="S81" s="215"/>
      <c r="T81" s="215"/>
      <c r="U81" s="215"/>
      <c r="V81" s="215"/>
      <c r="W81" s="215"/>
      <c r="X81" s="215"/>
      <c r="Y81" s="215"/>
      <c r="Z81" s="215"/>
      <c r="AA81" s="215"/>
      <c r="AB81" s="215"/>
      <c r="AC81" s="215"/>
      <c r="AD81" s="215"/>
      <c r="AE81" s="215"/>
      <c r="AF81" s="215"/>
      <c r="AG81" s="215"/>
      <c r="AH81" s="215"/>
      <c r="AI81" s="215"/>
      <c r="AJ81" s="215"/>
      <c r="AK81" s="215"/>
      <c r="AL81" s="215"/>
      <c r="AM81" s="215"/>
      <c r="AN81" s="215"/>
      <c r="AO81" s="215"/>
      <c r="AP81" s="215"/>
      <c r="AQ81" s="215"/>
      <c r="AR81" s="215"/>
      <c r="AS81" s="215"/>
      <c r="AT81" s="215"/>
      <c r="AU81" s="215"/>
      <c r="AV81" s="215"/>
      <c r="AW81" s="215"/>
      <c r="AX81" s="215"/>
      <c r="AY81" s="215"/>
      <c r="AZ81" s="215"/>
      <c r="BA81" s="215"/>
      <c r="BB81" s="215"/>
      <c r="BC81" s="215"/>
      <c r="BD81" s="215"/>
      <c r="BE81" s="215"/>
      <c r="BF81" s="215"/>
    </row>
    <row r="82" spans="1:58" ht="15">
      <c r="A82" s="213"/>
      <c r="B82" s="214"/>
      <c r="C82" s="214"/>
      <c r="D82" s="214"/>
      <c r="E82" s="214"/>
      <c r="F82" s="215"/>
      <c r="G82" s="216"/>
      <c r="H82" s="216"/>
      <c r="I82" s="214"/>
      <c r="J82" s="331"/>
      <c r="K82" s="303"/>
      <c r="L82" s="215"/>
      <c r="M82" s="215"/>
      <c r="N82" s="214"/>
      <c r="O82" s="214"/>
      <c r="P82" s="215"/>
      <c r="Q82" s="215"/>
      <c r="R82" s="215"/>
      <c r="S82" s="215"/>
      <c r="T82" s="215"/>
      <c r="U82" s="215"/>
      <c r="V82" s="215"/>
      <c r="W82" s="215"/>
      <c r="X82" s="215"/>
      <c r="Y82" s="215"/>
      <c r="Z82" s="215"/>
      <c r="AA82" s="215"/>
      <c r="AB82" s="215"/>
      <c r="AC82" s="215"/>
      <c r="AD82" s="215"/>
      <c r="AE82" s="215"/>
      <c r="AF82" s="215"/>
      <c r="AG82" s="215"/>
      <c r="AH82" s="215"/>
      <c r="AI82" s="215"/>
      <c r="AJ82" s="215"/>
      <c r="AK82" s="215"/>
      <c r="AL82" s="215"/>
      <c r="AM82" s="215"/>
      <c r="AN82" s="215"/>
      <c r="AO82" s="215"/>
      <c r="AP82" s="215"/>
      <c r="AQ82" s="215"/>
      <c r="AR82" s="215"/>
      <c r="AS82" s="215"/>
      <c r="AT82" s="215"/>
      <c r="AU82" s="215"/>
      <c r="AV82" s="215"/>
      <c r="AW82" s="215"/>
      <c r="AX82" s="215"/>
      <c r="AY82" s="215"/>
      <c r="AZ82" s="215"/>
      <c r="BA82" s="215"/>
      <c r="BB82" s="215"/>
      <c r="BC82" s="215"/>
      <c r="BD82" s="215"/>
      <c r="BE82" s="215"/>
      <c r="BF82" s="215"/>
    </row>
    <row r="83" spans="1:58" ht="15">
      <c r="A83" s="213"/>
      <c r="B83" s="214"/>
      <c r="C83" s="214"/>
      <c r="D83" s="214"/>
      <c r="E83" s="214"/>
      <c r="F83" s="215"/>
      <c r="G83" s="216"/>
      <c r="H83" s="217"/>
      <c r="I83" s="214"/>
      <c r="J83" s="331"/>
      <c r="K83" s="303"/>
      <c r="L83" s="215"/>
      <c r="M83" s="215"/>
      <c r="N83" s="214"/>
      <c r="O83" s="214"/>
      <c r="P83" s="215"/>
      <c r="Q83" s="215"/>
      <c r="R83" s="215"/>
      <c r="S83" s="215"/>
      <c r="T83" s="215"/>
      <c r="U83" s="215"/>
      <c r="V83" s="215"/>
      <c r="W83" s="215"/>
      <c r="X83" s="215"/>
      <c r="Y83" s="215"/>
      <c r="Z83" s="215"/>
      <c r="AA83" s="215"/>
      <c r="AB83" s="215"/>
      <c r="AC83" s="215"/>
      <c r="AD83" s="215"/>
      <c r="AE83" s="215"/>
      <c r="AF83" s="215"/>
      <c r="AG83" s="215"/>
      <c r="AH83" s="215"/>
      <c r="AI83" s="215"/>
      <c r="AJ83" s="215"/>
      <c r="AK83" s="215"/>
      <c r="AL83" s="215"/>
      <c r="AM83" s="215"/>
      <c r="AN83" s="215"/>
      <c r="AO83" s="215"/>
      <c r="AP83" s="215"/>
      <c r="AQ83" s="215"/>
      <c r="AR83" s="215"/>
      <c r="AS83" s="215"/>
      <c r="AT83" s="215"/>
      <c r="AU83" s="215"/>
      <c r="AV83" s="215"/>
      <c r="AW83" s="215"/>
      <c r="AX83" s="215"/>
      <c r="AY83" s="215"/>
      <c r="AZ83" s="215"/>
      <c r="BA83" s="215"/>
      <c r="BB83" s="215"/>
      <c r="BC83" s="215"/>
      <c r="BD83" s="215"/>
      <c r="BE83" s="215"/>
      <c r="BF83" s="215"/>
    </row>
    <row r="84" spans="1:58" ht="15">
      <c r="A84" s="213"/>
      <c r="B84" s="214"/>
      <c r="C84" s="214"/>
      <c r="D84" s="214"/>
      <c r="E84" s="214"/>
      <c r="F84" s="215"/>
      <c r="G84" s="216"/>
      <c r="H84" s="217"/>
      <c r="I84" s="214"/>
      <c r="J84" s="331"/>
      <c r="K84" s="303"/>
      <c r="L84" s="215"/>
      <c r="M84" s="215"/>
      <c r="N84" s="214"/>
      <c r="O84" s="214"/>
      <c r="P84" s="215"/>
      <c r="Q84" s="215"/>
      <c r="R84" s="215"/>
      <c r="S84" s="215"/>
      <c r="T84" s="215"/>
      <c r="U84" s="215"/>
      <c r="V84" s="215"/>
      <c r="W84" s="215"/>
      <c r="X84" s="215"/>
      <c r="Y84" s="215"/>
      <c r="Z84" s="215"/>
      <c r="AA84" s="215"/>
      <c r="AB84" s="215"/>
      <c r="AC84" s="215"/>
      <c r="AD84" s="215"/>
      <c r="AE84" s="215"/>
      <c r="AF84" s="215"/>
      <c r="AG84" s="215"/>
      <c r="AH84" s="215"/>
      <c r="AI84" s="215"/>
      <c r="AJ84" s="215"/>
      <c r="AK84" s="215"/>
      <c r="AL84" s="215"/>
      <c r="AM84" s="215"/>
      <c r="AN84" s="215"/>
      <c r="AO84" s="215"/>
      <c r="AP84" s="215"/>
      <c r="AQ84" s="215"/>
      <c r="AR84" s="215"/>
      <c r="AS84" s="215"/>
      <c r="AT84" s="215"/>
      <c r="AU84" s="215"/>
      <c r="AV84" s="215"/>
      <c r="AW84" s="215"/>
      <c r="AX84" s="215"/>
      <c r="AY84" s="215"/>
      <c r="AZ84" s="215"/>
      <c r="BA84" s="215"/>
      <c r="BB84" s="215"/>
      <c r="BC84" s="215"/>
      <c r="BD84" s="215"/>
      <c r="BE84" s="215"/>
      <c r="BF84" s="215"/>
    </row>
    <row r="85" spans="1:58" ht="15">
      <c r="A85" s="213"/>
      <c r="B85" s="214"/>
      <c r="C85" s="214"/>
      <c r="D85" s="214"/>
      <c r="E85" s="214"/>
      <c r="F85" s="215"/>
      <c r="G85" s="216"/>
      <c r="H85" s="217"/>
      <c r="I85" s="214"/>
      <c r="J85" s="331"/>
      <c r="K85" s="303"/>
      <c r="L85" s="215"/>
      <c r="M85" s="215"/>
      <c r="N85" s="214"/>
      <c r="O85" s="214"/>
      <c r="P85" s="215"/>
      <c r="Q85" s="215"/>
      <c r="R85" s="215"/>
      <c r="S85" s="215"/>
      <c r="T85" s="215"/>
      <c r="U85" s="215"/>
      <c r="V85" s="215"/>
      <c r="W85" s="215"/>
      <c r="X85" s="215"/>
      <c r="Y85" s="215"/>
      <c r="Z85" s="215"/>
      <c r="AA85" s="215"/>
      <c r="AB85" s="215"/>
      <c r="AC85" s="215"/>
      <c r="AD85" s="215"/>
      <c r="AE85" s="215"/>
      <c r="AF85" s="215"/>
      <c r="AG85" s="215"/>
      <c r="AH85" s="215"/>
      <c r="AI85" s="215"/>
      <c r="AJ85" s="215"/>
      <c r="AK85" s="215"/>
      <c r="AL85" s="215"/>
      <c r="AM85" s="215"/>
      <c r="AN85" s="215"/>
      <c r="AO85" s="215"/>
      <c r="AP85" s="215"/>
      <c r="AQ85" s="215"/>
      <c r="AR85" s="215"/>
      <c r="AS85" s="215"/>
      <c r="AT85" s="215"/>
      <c r="AU85" s="215"/>
      <c r="AV85" s="215"/>
      <c r="AW85" s="215"/>
      <c r="AX85" s="215"/>
      <c r="AY85" s="215"/>
      <c r="AZ85" s="215"/>
      <c r="BA85" s="215"/>
      <c r="BB85" s="215"/>
      <c r="BC85" s="215"/>
      <c r="BD85" s="215"/>
      <c r="BE85" s="215"/>
      <c r="BF85" s="215"/>
    </row>
    <row r="86" spans="1:58" ht="15">
      <c r="A86" s="213"/>
      <c r="B86" s="214"/>
      <c r="C86" s="214"/>
      <c r="D86" s="214"/>
      <c r="E86" s="214"/>
      <c r="F86" s="215"/>
      <c r="G86" s="216"/>
      <c r="H86" s="217"/>
      <c r="I86" s="214"/>
      <c r="J86" s="331"/>
      <c r="K86" s="303"/>
      <c r="L86" s="215"/>
      <c r="M86" s="215"/>
      <c r="N86" s="214"/>
      <c r="O86" s="214"/>
      <c r="P86" s="215"/>
      <c r="Q86" s="215"/>
      <c r="R86" s="215"/>
      <c r="S86" s="215"/>
      <c r="T86" s="215"/>
      <c r="U86" s="215"/>
      <c r="V86" s="215"/>
      <c r="W86" s="215"/>
      <c r="X86" s="215"/>
      <c r="Y86" s="215"/>
      <c r="Z86" s="215"/>
      <c r="AA86" s="215"/>
      <c r="AB86" s="215"/>
      <c r="AC86" s="215"/>
      <c r="AD86" s="215"/>
      <c r="AE86" s="215"/>
      <c r="AF86" s="215"/>
      <c r="AG86" s="215"/>
      <c r="AH86" s="215"/>
      <c r="AI86" s="215"/>
      <c r="AJ86" s="215"/>
      <c r="AK86" s="215"/>
      <c r="AL86" s="215"/>
      <c r="AM86" s="215"/>
      <c r="AN86" s="215"/>
      <c r="AO86" s="215"/>
      <c r="AP86" s="215"/>
      <c r="AQ86" s="215"/>
      <c r="AR86" s="215"/>
      <c r="AS86" s="215"/>
      <c r="AT86" s="215"/>
      <c r="AU86" s="215"/>
      <c r="AV86" s="215"/>
      <c r="AW86" s="215"/>
      <c r="AX86" s="215"/>
      <c r="AY86" s="215"/>
      <c r="AZ86" s="215"/>
      <c r="BA86" s="215"/>
      <c r="BB86" s="215"/>
      <c r="BC86" s="215"/>
      <c r="BD86" s="215"/>
      <c r="BE86" s="215"/>
      <c r="BF86" s="215"/>
    </row>
    <row r="87" spans="1:58" ht="15">
      <c r="A87" s="213"/>
      <c r="B87" s="214"/>
      <c r="C87" s="214"/>
      <c r="D87" s="214"/>
      <c r="E87" s="214"/>
      <c r="F87" s="215"/>
      <c r="G87" s="216"/>
      <c r="H87" s="217"/>
      <c r="I87" s="214"/>
      <c r="J87" s="331"/>
      <c r="K87" s="303"/>
      <c r="L87" s="215"/>
      <c r="M87" s="215"/>
      <c r="N87" s="214"/>
      <c r="O87" s="214"/>
      <c r="P87" s="215"/>
      <c r="Q87" s="215"/>
      <c r="R87" s="215"/>
      <c r="S87" s="215"/>
      <c r="T87" s="215"/>
      <c r="U87" s="215"/>
      <c r="V87" s="215"/>
      <c r="W87" s="215"/>
      <c r="X87" s="215"/>
      <c r="Y87" s="215"/>
      <c r="Z87" s="215"/>
      <c r="AA87" s="215"/>
      <c r="AB87" s="215"/>
      <c r="AC87" s="215"/>
      <c r="AD87" s="215"/>
      <c r="AE87" s="215"/>
      <c r="AF87" s="215"/>
      <c r="AG87" s="215"/>
      <c r="AH87" s="215"/>
      <c r="AI87" s="215"/>
      <c r="AJ87" s="215"/>
      <c r="AK87" s="215"/>
      <c r="AL87" s="215"/>
      <c r="AM87" s="215"/>
      <c r="AN87" s="215"/>
      <c r="AO87" s="215"/>
      <c r="AP87" s="215"/>
      <c r="AQ87" s="215"/>
      <c r="AR87" s="215"/>
      <c r="AS87" s="215"/>
      <c r="AT87" s="215"/>
      <c r="AU87" s="215"/>
      <c r="AV87" s="215"/>
      <c r="AW87" s="215"/>
      <c r="AX87" s="215"/>
      <c r="AY87" s="215"/>
      <c r="AZ87" s="215"/>
      <c r="BA87" s="215"/>
      <c r="BB87" s="215"/>
      <c r="BC87" s="215"/>
      <c r="BD87" s="215"/>
      <c r="BE87" s="215"/>
      <c r="BF87" s="215"/>
    </row>
    <row r="88" spans="1:58" ht="15">
      <c r="A88" s="213"/>
      <c r="B88" s="214"/>
      <c r="C88" s="214"/>
      <c r="D88" s="214"/>
      <c r="E88" s="214"/>
      <c r="F88" s="215"/>
      <c r="G88" s="216"/>
      <c r="H88" s="214"/>
      <c r="I88" s="214"/>
      <c r="J88" s="331"/>
      <c r="K88" s="303"/>
      <c r="L88" s="215"/>
      <c r="M88" s="215"/>
      <c r="N88" s="214"/>
      <c r="O88" s="214"/>
      <c r="P88" s="215"/>
      <c r="Q88" s="215"/>
      <c r="R88" s="215"/>
      <c r="S88" s="215"/>
      <c r="T88" s="215"/>
      <c r="U88" s="215"/>
      <c r="V88" s="215"/>
      <c r="W88" s="215"/>
      <c r="X88" s="215"/>
      <c r="Y88" s="215"/>
      <c r="Z88" s="215"/>
      <c r="AA88" s="215"/>
      <c r="AB88" s="215"/>
      <c r="AC88" s="215"/>
      <c r="AD88" s="215"/>
      <c r="AE88" s="215"/>
      <c r="AF88" s="215"/>
      <c r="AG88" s="215"/>
      <c r="AH88" s="215"/>
      <c r="AI88" s="215"/>
      <c r="AJ88" s="215"/>
      <c r="AK88" s="215"/>
      <c r="AL88" s="215"/>
      <c r="AM88" s="215"/>
      <c r="AN88" s="215"/>
      <c r="AO88" s="215"/>
      <c r="AP88" s="215"/>
      <c r="AQ88" s="215"/>
      <c r="AR88" s="215"/>
      <c r="AS88" s="215"/>
      <c r="AT88" s="215"/>
      <c r="AU88" s="215"/>
      <c r="AV88" s="215"/>
      <c r="AW88" s="215"/>
      <c r="AX88" s="215"/>
      <c r="AY88" s="215"/>
      <c r="AZ88" s="215"/>
      <c r="BA88" s="215"/>
      <c r="BB88" s="215"/>
      <c r="BC88" s="215"/>
      <c r="BD88" s="215"/>
      <c r="BE88" s="215"/>
      <c r="BF88" s="215"/>
    </row>
    <row r="89" spans="1:58" ht="15">
      <c r="A89" s="213"/>
      <c r="B89" s="214"/>
      <c r="C89" s="214"/>
      <c r="D89" s="214"/>
      <c r="E89" s="214"/>
      <c r="F89" s="215"/>
      <c r="G89" s="216"/>
      <c r="H89" s="214"/>
      <c r="I89" s="214"/>
      <c r="J89" s="331"/>
      <c r="K89" s="303"/>
      <c r="L89" s="215"/>
      <c r="M89" s="215"/>
      <c r="N89" s="214"/>
      <c r="O89" s="214"/>
      <c r="P89" s="215"/>
      <c r="Q89" s="215"/>
      <c r="R89" s="215"/>
      <c r="S89" s="215"/>
      <c r="T89" s="215"/>
      <c r="U89" s="215"/>
      <c r="V89" s="215"/>
      <c r="W89" s="215"/>
      <c r="X89" s="215"/>
      <c r="Y89" s="215"/>
      <c r="Z89" s="215"/>
      <c r="AA89" s="215"/>
      <c r="AB89" s="215"/>
      <c r="AC89" s="215"/>
      <c r="AD89" s="215"/>
      <c r="AE89" s="215"/>
      <c r="AF89" s="215"/>
      <c r="AG89" s="215"/>
      <c r="AH89" s="215"/>
      <c r="AI89" s="215"/>
      <c r="AJ89" s="215"/>
      <c r="AK89" s="215"/>
      <c r="AL89" s="215"/>
      <c r="AM89" s="215"/>
      <c r="AN89" s="215"/>
      <c r="AO89" s="215"/>
      <c r="AP89" s="215"/>
      <c r="AQ89" s="215"/>
      <c r="AR89" s="215"/>
      <c r="AS89" s="215"/>
      <c r="AT89" s="215"/>
      <c r="AU89" s="215"/>
      <c r="AV89" s="215"/>
      <c r="AW89" s="215"/>
      <c r="AX89" s="215"/>
      <c r="AY89" s="215"/>
      <c r="AZ89" s="215"/>
      <c r="BA89" s="215"/>
      <c r="BB89" s="215"/>
      <c r="BC89" s="215"/>
      <c r="BD89" s="215"/>
      <c r="BE89" s="215"/>
      <c r="BF89" s="215"/>
    </row>
    <row r="90" spans="1:58" ht="15">
      <c r="A90" s="213"/>
      <c r="B90" s="214"/>
      <c r="C90" s="214"/>
      <c r="D90" s="214"/>
      <c r="E90" s="214"/>
      <c r="F90" s="215"/>
      <c r="G90" s="216"/>
      <c r="H90" s="217"/>
      <c r="I90" s="214"/>
      <c r="J90" s="331"/>
      <c r="K90" s="303"/>
      <c r="L90" s="215"/>
      <c r="M90" s="215"/>
      <c r="N90" s="214"/>
      <c r="O90" s="214"/>
      <c r="P90" s="215"/>
      <c r="Q90" s="215"/>
      <c r="R90" s="215"/>
      <c r="S90" s="215"/>
      <c r="T90" s="215"/>
      <c r="U90" s="215"/>
      <c r="V90" s="215"/>
      <c r="W90" s="215"/>
      <c r="X90" s="215"/>
      <c r="Y90" s="215"/>
      <c r="Z90" s="215"/>
      <c r="AA90" s="215"/>
      <c r="AB90" s="215"/>
      <c r="AC90" s="215"/>
      <c r="AD90" s="215"/>
      <c r="AE90" s="215"/>
      <c r="AF90" s="215"/>
      <c r="AG90" s="215"/>
      <c r="AH90" s="215"/>
      <c r="AI90" s="215"/>
      <c r="AJ90" s="215"/>
      <c r="AK90" s="215"/>
      <c r="AL90" s="215"/>
      <c r="AM90" s="215"/>
      <c r="AN90" s="215"/>
      <c r="AO90" s="215"/>
      <c r="AP90" s="215"/>
      <c r="AQ90" s="215"/>
      <c r="AR90" s="215"/>
      <c r="AS90" s="215"/>
      <c r="AT90" s="215"/>
      <c r="AU90" s="215"/>
      <c r="AV90" s="215"/>
      <c r="AW90" s="215"/>
      <c r="AX90" s="215"/>
      <c r="AY90" s="215"/>
      <c r="AZ90" s="215"/>
      <c r="BA90" s="215"/>
      <c r="BB90" s="215"/>
      <c r="BC90" s="215"/>
      <c r="BD90" s="215"/>
      <c r="BE90" s="215"/>
      <c r="BF90" s="215"/>
    </row>
    <row r="91" spans="1:58" ht="15">
      <c r="A91" s="213"/>
      <c r="B91" s="214"/>
      <c r="C91" s="214"/>
      <c r="D91" s="214"/>
      <c r="E91" s="214"/>
      <c r="F91" s="215"/>
      <c r="G91" s="216"/>
      <c r="H91" s="214"/>
      <c r="I91" s="214"/>
      <c r="J91" s="331"/>
      <c r="K91" s="303"/>
      <c r="L91" s="215"/>
      <c r="M91" s="215"/>
      <c r="N91" s="214"/>
      <c r="O91" s="214"/>
      <c r="P91" s="215"/>
      <c r="Q91" s="215"/>
      <c r="R91" s="215"/>
      <c r="S91" s="215"/>
      <c r="T91" s="215"/>
      <c r="U91" s="215"/>
      <c r="V91" s="215"/>
      <c r="W91" s="215"/>
      <c r="X91" s="215"/>
      <c r="Y91" s="215"/>
      <c r="Z91" s="215"/>
      <c r="AA91" s="215"/>
      <c r="AB91" s="215"/>
      <c r="AC91" s="215"/>
      <c r="AD91" s="215"/>
      <c r="AE91" s="215"/>
      <c r="AF91" s="215"/>
      <c r="AG91" s="215"/>
      <c r="AH91" s="215"/>
      <c r="AI91" s="215"/>
      <c r="AJ91" s="215"/>
      <c r="AK91" s="215"/>
      <c r="AL91" s="215"/>
      <c r="AM91" s="215"/>
      <c r="AN91" s="215"/>
      <c r="AO91" s="215"/>
      <c r="AP91" s="215"/>
      <c r="AQ91" s="215"/>
      <c r="AR91" s="215"/>
      <c r="AS91" s="215"/>
      <c r="AT91" s="215"/>
      <c r="AU91" s="215"/>
      <c r="AV91" s="215"/>
      <c r="AW91" s="215"/>
      <c r="AX91" s="215"/>
      <c r="AY91" s="215"/>
      <c r="AZ91" s="215"/>
      <c r="BA91" s="215"/>
      <c r="BB91" s="215"/>
      <c r="BC91" s="215"/>
      <c r="BD91" s="215"/>
      <c r="BE91" s="215"/>
      <c r="BF91" s="215"/>
    </row>
    <row r="92" spans="1:58" ht="15">
      <c r="A92" s="213"/>
      <c r="B92" s="214"/>
      <c r="C92" s="214"/>
      <c r="D92" s="214"/>
      <c r="E92" s="214"/>
      <c r="F92" s="215"/>
      <c r="G92" s="216"/>
      <c r="H92" s="216"/>
      <c r="I92" s="214"/>
      <c r="J92" s="331"/>
      <c r="K92" s="303"/>
      <c r="L92" s="215"/>
      <c r="M92" s="215"/>
      <c r="N92" s="214"/>
      <c r="O92" s="214"/>
      <c r="P92" s="215"/>
      <c r="Q92" s="215"/>
      <c r="R92" s="215"/>
      <c r="S92" s="215"/>
      <c r="T92" s="215"/>
      <c r="U92" s="215"/>
      <c r="V92" s="215"/>
      <c r="W92" s="215"/>
      <c r="X92" s="215"/>
      <c r="Y92" s="215"/>
      <c r="Z92" s="215"/>
      <c r="AA92" s="215"/>
      <c r="AB92" s="215"/>
      <c r="AC92" s="215"/>
      <c r="AD92" s="215"/>
      <c r="AE92" s="215"/>
      <c r="AF92" s="215"/>
      <c r="AG92" s="215"/>
      <c r="AH92" s="215"/>
      <c r="AI92" s="215"/>
      <c r="AJ92" s="215"/>
      <c r="AK92" s="215"/>
      <c r="AL92" s="215"/>
      <c r="AM92" s="215"/>
      <c r="AN92" s="215"/>
      <c r="AO92" s="215"/>
      <c r="AP92" s="215"/>
      <c r="AQ92" s="215"/>
      <c r="AR92" s="215"/>
      <c r="AS92" s="215"/>
      <c r="AT92" s="215"/>
      <c r="AU92" s="215"/>
      <c r="AV92" s="215"/>
      <c r="AW92" s="215"/>
      <c r="AX92" s="215"/>
      <c r="AY92" s="215"/>
      <c r="AZ92" s="215"/>
      <c r="BA92" s="215"/>
      <c r="BB92" s="215"/>
      <c r="BC92" s="215"/>
      <c r="BD92" s="215"/>
      <c r="BE92" s="215"/>
      <c r="BF92" s="215"/>
    </row>
    <row r="93" spans="1:58" ht="15">
      <c r="A93" s="213"/>
      <c r="B93" s="214"/>
      <c r="C93" s="214"/>
      <c r="D93" s="214"/>
      <c r="E93" s="214"/>
      <c r="F93" s="215"/>
      <c r="G93" s="216"/>
      <c r="H93" s="216"/>
      <c r="I93" s="214"/>
      <c r="J93" s="331"/>
      <c r="K93" s="303"/>
      <c r="L93" s="215"/>
      <c r="M93" s="215"/>
      <c r="N93" s="214"/>
      <c r="O93" s="214"/>
      <c r="P93" s="215"/>
      <c r="Q93" s="215"/>
      <c r="R93" s="215"/>
      <c r="S93" s="215"/>
      <c r="T93" s="215"/>
      <c r="U93" s="215"/>
      <c r="V93" s="215"/>
      <c r="W93" s="215"/>
      <c r="X93" s="215"/>
      <c r="Y93" s="215"/>
      <c r="Z93" s="215"/>
      <c r="AA93" s="215"/>
      <c r="AB93" s="215"/>
      <c r="AC93" s="215"/>
      <c r="AD93" s="215"/>
      <c r="AE93" s="215"/>
      <c r="AF93" s="215"/>
      <c r="AG93" s="215"/>
      <c r="AH93" s="215"/>
      <c r="AI93" s="215"/>
      <c r="AJ93" s="215"/>
      <c r="AK93" s="215"/>
      <c r="AL93" s="215"/>
      <c r="AM93" s="215"/>
      <c r="AN93" s="215"/>
      <c r="AO93" s="215"/>
      <c r="AP93" s="215"/>
      <c r="AQ93" s="215"/>
      <c r="AR93" s="215"/>
      <c r="AS93" s="215"/>
      <c r="AT93" s="215"/>
      <c r="AU93" s="215"/>
      <c r="AV93" s="215"/>
      <c r="AW93" s="215"/>
      <c r="AX93" s="215"/>
      <c r="AY93" s="215"/>
      <c r="AZ93" s="215"/>
      <c r="BA93" s="215"/>
      <c r="BB93" s="215"/>
      <c r="BC93" s="215"/>
      <c r="BD93" s="215"/>
      <c r="BE93" s="215"/>
      <c r="BF93" s="215"/>
    </row>
    <row r="94" spans="1:58" ht="15">
      <c r="A94" s="213"/>
      <c r="B94" s="214"/>
      <c r="C94" s="214"/>
      <c r="D94" s="214"/>
      <c r="E94" s="214"/>
      <c r="F94" s="215"/>
      <c r="G94" s="216"/>
      <c r="H94" s="214"/>
      <c r="I94" s="214"/>
      <c r="J94" s="331"/>
      <c r="K94" s="303"/>
      <c r="L94" s="215"/>
      <c r="M94" s="215"/>
      <c r="N94" s="214"/>
      <c r="O94" s="214"/>
      <c r="P94" s="215"/>
      <c r="Q94" s="215"/>
      <c r="R94" s="215"/>
      <c r="S94" s="215"/>
      <c r="T94" s="215"/>
      <c r="U94" s="215"/>
      <c r="V94" s="215"/>
      <c r="W94" s="215"/>
      <c r="X94" s="215"/>
      <c r="Y94" s="215"/>
      <c r="Z94" s="215"/>
      <c r="AA94" s="215"/>
      <c r="AB94" s="215"/>
      <c r="AC94" s="215"/>
      <c r="AD94" s="215"/>
      <c r="AE94" s="215"/>
      <c r="AF94" s="215"/>
      <c r="AG94" s="215"/>
      <c r="AH94" s="215"/>
      <c r="AI94" s="215"/>
      <c r="AJ94" s="215"/>
      <c r="AK94" s="215"/>
      <c r="AL94" s="215"/>
      <c r="AM94" s="215"/>
      <c r="AN94" s="215"/>
      <c r="AO94" s="215"/>
      <c r="AP94" s="215"/>
      <c r="AQ94" s="215"/>
      <c r="AR94" s="215"/>
      <c r="AS94" s="215"/>
      <c r="AT94" s="215"/>
      <c r="AU94" s="215"/>
      <c r="AV94" s="215"/>
      <c r="AW94" s="215"/>
      <c r="AX94" s="215"/>
      <c r="AY94" s="215"/>
      <c r="AZ94" s="215"/>
      <c r="BA94" s="215"/>
      <c r="BB94" s="215"/>
      <c r="BC94" s="215"/>
      <c r="BD94" s="215"/>
      <c r="BE94" s="215"/>
      <c r="BF94" s="215"/>
    </row>
    <row r="95" spans="1:58" ht="15">
      <c r="A95" s="213"/>
      <c r="B95" s="214"/>
      <c r="C95" s="214"/>
      <c r="D95" s="214"/>
      <c r="E95" s="214"/>
      <c r="F95" s="215"/>
      <c r="G95" s="216"/>
      <c r="H95" s="216"/>
      <c r="I95" s="214"/>
      <c r="J95" s="331"/>
      <c r="K95" s="303"/>
      <c r="L95" s="215"/>
      <c r="M95" s="215"/>
      <c r="N95" s="214"/>
      <c r="O95" s="214"/>
      <c r="P95" s="215"/>
      <c r="Q95" s="215"/>
      <c r="R95" s="215"/>
      <c r="S95" s="215"/>
      <c r="T95" s="215"/>
      <c r="U95" s="215"/>
      <c r="V95" s="215"/>
      <c r="W95" s="215"/>
      <c r="X95" s="215"/>
      <c r="Y95" s="215"/>
      <c r="Z95" s="215"/>
      <c r="AA95" s="215"/>
      <c r="AB95" s="215"/>
      <c r="AC95" s="215"/>
      <c r="AD95" s="215"/>
      <c r="AE95" s="215"/>
      <c r="AF95" s="215"/>
      <c r="AG95" s="215"/>
      <c r="AH95" s="215"/>
      <c r="AI95" s="215"/>
      <c r="AJ95" s="215"/>
      <c r="AK95" s="215"/>
      <c r="AL95" s="215"/>
      <c r="AM95" s="215"/>
      <c r="AN95" s="215"/>
      <c r="AO95" s="215"/>
      <c r="AP95" s="215"/>
      <c r="AQ95" s="215"/>
      <c r="AR95" s="215"/>
      <c r="AS95" s="215"/>
      <c r="AT95" s="215"/>
      <c r="AU95" s="215"/>
      <c r="AV95" s="215"/>
      <c r="AW95" s="215"/>
      <c r="AX95" s="215"/>
      <c r="AY95" s="215"/>
      <c r="AZ95" s="215"/>
      <c r="BA95" s="215"/>
      <c r="BB95" s="215"/>
      <c r="BC95" s="215"/>
      <c r="BD95" s="215"/>
      <c r="BE95" s="215"/>
      <c r="BF95" s="215"/>
    </row>
    <row r="96" spans="1:58" ht="15">
      <c r="A96" s="213"/>
      <c r="B96" s="214"/>
      <c r="C96" s="214"/>
      <c r="D96" s="214"/>
      <c r="E96" s="214"/>
      <c r="F96" s="215"/>
      <c r="G96" s="216"/>
      <c r="H96" s="216"/>
      <c r="I96" s="214"/>
      <c r="J96" s="331"/>
      <c r="K96" s="303"/>
      <c r="L96" s="215"/>
      <c r="M96" s="215"/>
      <c r="N96" s="214"/>
      <c r="O96" s="214"/>
      <c r="P96" s="215"/>
      <c r="Q96" s="215"/>
      <c r="R96" s="215"/>
      <c r="S96" s="215"/>
      <c r="T96" s="215"/>
      <c r="U96" s="215"/>
      <c r="V96" s="215"/>
      <c r="W96" s="215"/>
      <c r="X96" s="215"/>
      <c r="Y96" s="215"/>
      <c r="Z96" s="215"/>
      <c r="AA96" s="215"/>
      <c r="AB96" s="215"/>
      <c r="AC96" s="215"/>
      <c r="AD96" s="215"/>
      <c r="AE96" s="215"/>
      <c r="AF96" s="215"/>
      <c r="AG96" s="215"/>
      <c r="AH96" s="215"/>
      <c r="AI96" s="215"/>
      <c r="AJ96" s="215"/>
      <c r="AK96" s="215"/>
      <c r="AL96" s="215"/>
      <c r="AM96" s="215"/>
      <c r="AN96" s="215"/>
      <c r="AO96" s="215"/>
      <c r="AP96" s="215"/>
      <c r="AQ96" s="215"/>
      <c r="AR96" s="215"/>
      <c r="AS96" s="215"/>
      <c r="AT96" s="215"/>
      <c r="AU96" s="215"/>
      <c r="AV96" s="215"/>
      <c r="AW96" s="215"/>
      <c r="AX96" s="215"/>
      <c r="AY96" s="215"/>
      <c r="AZ96" s="215"/>
      <c r="BA96" s="215"/>
      <c r="BB96" s="215"/>
      <c r="BC96" s="215"/>
      <c r="BD96" s="215"/>
      <c r="BE96" s="215"/>
      <c r="BF96" s="215"/>
    </row>
    <row r="97" spans="1:58" ht="15">
      <c r="A97" s="213"/>
      <c r="B97" s="214"/>
      <c r="C97" s="214"/>
      <c r="D97" s="214"/>
      <c r="E97" s="214"/>
      <c r="F97" s="215"/>
      <c r="G97" s="216"/>
      <c r="H97" s="216"/>
      <c r="I97" s="214"/>
      <c r="J97" s="331"/>
      <c r="K97" s="303"/>
      <c r="L97" s="215"/>
      <c r="M97" s="215"/>
      <c r="N97" s="214"/>
      <c r="O97" s="214"/>
      <c r="P97" s="215"/>
      <c r="Q97" s="215"/>
      <c r="R97" s="215"/>
      <c r="S97" s="215"/>
      <c r="T97" s="215"/>
      <c r="U97" s="215"/>
      <c r="V97" s="215"/>
      <c r="W97" s="215"/>
      <c r="X97" s="215"/>
      <c r="Y97" s="215"/>
      <c r="Z97" s="215"/>
      <c r="AA97" s="215"/>
      <c r="AB97" s="215"/>
      <c r="AC97" s="215"/>
      <c r="AD97" s="215"/>
      <c r="AE97" s="215"/>
      <c r="AF97" s="215"/>
      <c r="AG97" s="215"/>
      <c r="AH97" s="215"/>
      <c r="AI97" s="215"/>
      <c r="AJ97" s="215"/>
      <c r="AK97" s="215"/>
      <c r="AL97" s="215"/>
      <c r="AM97" s="215"/>
      <c r="AN97" s="215"/>
      <c r="AO97" s="215"/>
      <c r="AP97" s="215"/>
      <c r="AQ97" s="215"/>
      <c r="AR97" s="215"/>
      <c r="AS97" s="215"/>
      <c r="AT97" s="215"/>
      <c r="AU97" s="215"/>
      <c r="AV97" s="215"/>
      <c r="AW97" s="215"/>
      <c r="AX97" s="215"/>
      <c r="AY97" s="215"/>
      <c r="AZ97" s="215"/>
      <c r="BA97" s="215"/>
      <c r="BB97" s="215"/>
      <c r="BC97" s="215"/>
      <c r="BD97" s="215"/>
      <c r="BE97" s="215"/>
      <c r="BF97" s="215"/>
    </row>
    <row r="98" spans="1:58" ht="15">
      <c r="A98" s="213"/>
      <c r="B98" s="214"/>
      <c r="C98" s="214"/>
      <c r="D98" s="214"/>
      <c r="E98" s="214"/>
      <c r="F98" s="215"/>
      <c r="G98" s="216"/>
      <c r="H98" s="216"/>
      <c r="I98" s="214"/>
      <c r="J98" s="331"/>
      <c r="K98" s="303"/>
      <c r="L98" s="215"/>
      <c r="M98" s="215"/>
      <c r="N98" s="214"/>
      <c r="O98" s="214"/>
      <c r="P98" s="215"/>
      <c r="Q98" s="215"/>
      <c r="R98" s="215"/>
      <c r="S98" s="215"/>
      <c r="T98" s="215"/>
      <c r="U98" s="215"/>
      <c r="V98" s="215"/>
      <c r="W98" s="215"/>
      <c r="X98" s="215"/>
      <c r="Y98" s="215"/>
      <c r="Z98" s="215"/>
      <c r="AA98" s="215"/>
      <c r="AB98" s="215"/>
      <c r="AC98" s="215"/>
      <c r="AD98" s="215"/>
      <c r="AE98" s="215"/>
      <c r="AF98" s="215"/>
      <c r="AG98" s="215"/>
      <c r="AH98" s="215"/>
      <c r="AI98" s="215"/>
      <c r="AJ98" s="215"/>
      <c r="AK98" s="215"/>
      <c r="AL98" s="215"/>
      <c r="AM98" s="215"/>
      <c r="AN98" s="215"/>
      <c r="AO98" s="215"/>
      <c r="AP98" s="215"/>
      <c r="AQ98" s="215"/>
      <c r="AR98" s="215"/>
      <c r="AS98" s="215"/>
      <c r="AT98" s="215"/>
      <c r="AU98" s="215"/>
      <c r="AV98" s="215"/>
      <c r="AW98" s="215"/>
      <c r="AX98" s="215"/>
      <c r="AY98" s="215"/>
      <c r="AZ98" s="215"/>
      <c r="BA98" s="215"/>
      <c r="BB98" s="215"/>
      <c r="BC98" s="215"/>
      <c r="BD98" s="215"/>
      <c r="BE98" s="215"/>
      <c r="BF98" s="215"/>
    </row>
    <row r="99" spans="1:58" ht="15">
      <c r="A99" s="213"/>
      <c r="B99" s="214"/>
      <c r="C99" s="214"/>
      <c r="D99" s="214"/>
      <c r="E99" s="214"/>
      <c r="F99" s="215"/>
      <c r="G99" s="216"/>
      <c r="H99" s="217"/>
      <c r="I99" s="214"/>
      <c r="J99" s="331"/>
      <c r="K99" s="303"/>
      <c r="L99" s="215"/>
      <c r="M99" s="215"/>
      <c r="N99" s="214"/>
      <c r="O99" s="214"/>
      <c r="P99" s="215"/>
      <c r="Q99" s="215"/>
      <c r="R99" s="215"/>
      <c r="S99" s="215"/>
      <c r="T99" s="215"/>
      <c r="U99" s="215"/>
      <c r="V99" s="215"/>
      <c r="W99" s="215"/>
      <c r="X99" s="215"/>
      <c r="Y99" s="215"/>
      <c r="Z99" s="215"/>
      <c r="AA99" s="215"/>
      <c r="AB99" s="215"/>
      <c r="AC99" s="215"/>
      <c r="AD99" s="215"/>
      <c r="AE99" s="215"/>
      <c r="AF99" s="215"/>
      <c r="AG99" s="215"/>
      <c r="AH99" s="215"/>
      <c r="AI99" s="215"/>
      <c r="AJ99" s="215"/>
      <c r="AK99" s="215"/>
      <c r="AL99" s="215"/>
      <c r="AM99" s="215"/>
      <c r="AN99" s="215"/>
      <c r="AO99" s="215"/>
      <c r="AP99" s="215"/>
      <c r="AQ99" s="215"/>
      <c r="AR99" s="215"/>
      <c r="AS99" s="215"/>
      <c r="AT99" s="215"/>
      <c r="AU99" s="215"/>
      <c r="AV99" s="215"/>
      <c r="AW99" s="215"/>
      <c r="AX99" s="215"/>
      <c r="AY99" s="215"/>
      <c r="AZ99" s="215"/>
      <c r="BA99" s="215"/>
      <c r="BB99" s="215"/>
      <c r="BC99" s="215"/>
      <c r="BD99" s="215"/>
      <c r="BE99" s="215"/>
      <c r="BF99" s="215"/>
    </row>
    <row r="100" spans="1:58" ht="15">
      <c r="A100" s="213"/>
      <c r="B100" s="214"/>
      <c r="C100" s="214"/>
      <c r="D100" s="214"/>
      <c r="E100" s="214"/>
      <c r="F100" s="215"/>
      <c r="G100" s="216"/>
      <c r="H100" s="214"/>
      <c r="I100" s="214"/>
      <c r="J100" s="331"/>
      <c r="K100" s="303"/>
      <c r="L100" s="215"/>
      <c r="M100" s="215"/>
      <c r="N100" s="214"/>
      <c r="O100" s="214"/>
      <c r="P100" s="215"/>
      <c r="Q100" s="215"/>
      <c r="R100" s="215"/>
      <c r="S100" s="215"/>
      <c r="T100" s="215"/>
      <c r="U100" s="215"/>
      <c r="V100" s="215"/>
      <c r="W100" s="215"/>
      <c r="X100" s="215"/>
      <c r="Y100" s="215"/>
      <c r="Z100" s="215"/>
      <c r="AA100" s="215"/>
      <c r="AB100" s="215"/>
      <c r="AC100" s="215"/>
      <c r="AD100" s="215"/>
      <c r="AE100" s="215"/>
      <c r="AF100" s="215"/>
      <c r="AG100" s="215"/>
      <c r="AH100" s="215"/>
      <c r="AI100" s="215"/>
      <c r="AJ100" s="215"/>
      <c r="AK100" s="215"/>
      <c r="AL100" s="215"/>
      <c r="AM100" s="215"/>
      <c r="AN100" s="215"/>
      <c r="AO100" s="215"/>
      <c r="AP100" s="215"/>
      <c r="AQ100" s="215"/>
      <c r="AR100" s="215"/>
      <c r="AS100" s="215"/>
      <c r="AT100" s="215"/>
      <c r="AU100" s="215"/>
      <c r="AV100" s="215"/>
      <c r="AW100" s="215"/>
      <c r="AX100" s="215"/>
      <c r="AY100" s="215"/>
      <c r="AZ100" s="215"/>
      <c r="BA100" s="215"/>
      <c r="BB100" s="215"/>
      <c r="BC100" s="215"/>
      <c r="BD100" s="215"/>
      <c r="BE100" s="215"/>
      <c r="BF100" s="215"/>
    </row>
    <row r="101" spans="1:58" ht="15">
      <c r="A101" s="213"/>
      <c r="B101" s="214"/>
      <c r="C101" s="214"/>
      <c r="D101" s="214"/>
      <c r="E101" s="214"/>
      <c r="F101" s="215"/>
      <c r="G101" s="216"/>
      <c r="H101" s="216"/>
      <c r="I101" s="214"/>
      <c r="J101" s="331"/>
      <c r="K101" s="303"/>
      <c r="L101" s="215"/>
      <c r="M101" s="215"/>
      <c r="N101" s="214"/>
      <c r="O101" s="214"/>
      <c r="P101" s="215"/>
      <c r="Q101" s="215"/>
      <c r="R101" s="215"/>
      <c r="S101" s="215"/>
      <c r="T101" s="215"/>
      <c r="U101" s="215"/>
      <c r="V101" s="215"/>
      <c r="W101" s="215"/>
      <c r="X101" s="215"/>
      <c r="Y101" s="215"/>
      <c r="Z101" s="215"/>
      <c r="AA101" s="215"/>
      <c r="AB101" s="215"/>
      <c r="AC101" s="215"/>
      <c r="AD101" s="215"/>
      <c r="AE101" s="215"/>
      <c r="AF101" s="215"/>
      <c r="AG101" s="215"/>
      <c r="AH101" s="215"/>
      <c r="AI101" s="215"/>
      <c r="AJ101" s="215"/>
      <c r="AK101" s="215"/>
      <c r="AL101" s="215"/>
      <c r="AM101" s="215"/>
      <c r="AN101" s="215"/>
      <c r="AO101" s="215"/>
      <c r="AP101" s="215"/>
      <c r="AQ101" s="215"/>
      <c r="AR101" s="215"/>
      <c r="AS101" s="215"/>
      <c r="AT101" s="215"/>
      <c r="AU101" s="215"/>
      <c r="AV101" s="215"/>
      <c r="AW101" s="215"/>
      <c r="AX101" s="215"/>
      <c r="AY101" s="215"/>
      <c r="AZ101" s="215"/>
      <c r="BA101" s="215"/>
      <c r="BB101" s="215"/>
      <c r="BC101" s="215"/>
      <c r="BD101" s="215"/>
      <c r="BE101" s="215"/>
      <c r="BF101" s="215"/>
    </row>
    <row r="102" spans="1:58" ht="15">
      <c r="A102" s="213"/>
      <c r="B102" s="214"/>
      <c r="C102" s="214"/>
      <c r="D102" s="214"/>
      <c r="E102" s="214"/>
      <c r="F102" s="215"/>
      <c r="G102" s="216"/>
      <c r="H102" s="217"/>
      <c r="I102" s="214"/>
      <c r="J102" s="331"/>
      <c r="K102" s="303"/>
      <c r="L102" s="215"/>
      <c r="M102" s="215"/>
      <c r="N102" s="214"/>
      <c r="O102" s="214"/>
      <c r="P102" s="215"/>
      <c r="Q102" s="215"/>
      <c r="R102" s="215"/>
      <c r="S102" s="215"/>
      <c r="T102" s="215"/>
      <c r="U102" s="215"/>
      <c r="V102" s="215"/>
      <c r="W102" s="215"/>
      <c r="X102" s="215"/>
      <c r="Y102" s="215"/>
      <c r="Z102" s="215"/>
      <c r="AA102" s="215"/>
      <c r="AB102" s="215"/>
      <c r="AC102" s="215"/>
      <c r="AD102" s="215"/>
      <c r="AE102" s="215"/>
      <c r="AF102" s="215"/>
      <c r="AG102" s="215"/>
      <c r="AH102" s="215"/>
      <c r="AI102" s="215"/>
      <c r="AJ102" s="215"/>
      <c r="AK102" s="215"/>
      <c r="AL102" s="215"/>
      <c r="AM102" s="215"/>
      <c r="AN102" s="215"/>
      <c r="AO102" s="215"/>
      <c r="AP102" s="215"/>
      <c r="AQ102" s="215"/>
      <c r="AR102" s="215"/>
      <c r="AS102" s="215"/>
      <c r="AT102" s="215"/>
      <c r="AU102" s="215"/>
      <c r="AV102" s="215"/>
      <c r="AW102" s="215"/>
      <c r="AX102" s="215"/>
      <c r="AY102" s="215"/>
      <c r="AZ102" s="215"/>
      <c r="BA102" s="215"/>
      <c r="BB102" s="215"/>
      <c r="BC102" s="215"/>
      <c r="BD102" s="215"/>
      <c r="BE102" s="215"/>
      <c r="BF102" s="215"/>
    </row>
    <row r="103" spans="1:58" ht="15">
      <c r="A103" s="213"/>
      <c r="B103" s="214"/>
      <c r="C103" s="214"/>
      <c r="D103" s="214"/>
      <c r="E103" s="214"/>
      <c r="F103" s="215"/>
      <c r="G103" s="216"/>
      <c r="H103" s="217"/>
      <c r="I103" s="214"/>
      <c r="J103" s="331"/>
      <c r="K103" s="303"/>
      <c r="L103" s="215"/>
      <c r="M103" s="215"/>
      <c r="N103" s="214"/>
      <c r="O103" s="214"/>
      <c r="P103" s="215"/>
      <c r="Q103" s="215"/>
      <c r="R103" s="215"/>
      <c r="S103" s="215"/>
      <c r="T103" s="215"/>
      <c r="U103" s="215"/>
      <c r="V103" s="215"/>
      <c r="W103" s="215"/>
      <c r="X103" s="215"/>
      <c r="Y103" s="215"/>
      <c r="Z103" s="215"/>
      <c r="AA103" s="215"/>
      <c r="AB103" s="215"/>
      <c r="AC103" s="215"/>
      <c r="AD103" s="215"/>
      <c r="AE103" s="215"/>
      <c r="AF103" s="215"/>
      <c r="AG103" s="215"/>
      <c r="AH103" s="215"/>
      <c r="AI103" s="215"/>
      <c r="AJ103" s="215"/>
      <c r="AK103" s="215"/>
      <c r="AL103" s="215"/>
      <c r="AM103" s="215"/>
      <c r="AN103" s="215"/>
      <c r="AO103" s="215"/>
      <c r="AP103" s="215"/>
      <c r="AQ103" s="215"/>
      <c r="AR103" s="215"/>
      <c r="AS103" s="215"/>
      <c r="AT103" s="215"/>
      <c r="AU103" s="215"/>
      <c r="AV103" s="215"/>
      <c r="AW103" s="215"/>
      <c r="AX103" s="215"/>
      <c r="AY103" s="215"/>
      <c r="AZ103" s="215"/>
      <c r="BA103" s="215"/>
      <c r="BB103" s="215"/>
      <c r="BC103" s="215"/>
      <c r="BD103" s="215"/>
      <c r="BE103" s="215"/>
      <c r="BF103" s="215"/>
    </row>
    <row r="104" spans="1:58" ht="15">
      <c r="A104" s="213"/>
      <c r="B104" s="214"/>
      <c r="C104" s="214"/>
      <c r="D104" s="214"/>
      <c r="E104" s="214"/>
      <c r="F104" s="215"/>
      <c r="G104" s="216"/>
      <c r="H104" s="216"/>
      <c r="I104" s="214"/>
      <c r="J104" s="331"/>
      <c r="K104" s="303"/>
      <c r="L104" s="215"/>
      <c r="M104" s="215"/>
      <c r="N104" s="214"/>
      <c r="O104" s="214"/>
      <c r="P104" s="215"/>
      <c r="Q104" s="215"/>
      <c r="R104" s="215"/>
      <c r="S104" s="215"/>
      <c r="T104" s="215"/>
      <c r="U104" s="215"/>
      <c r="V104" s="215"/>
      <c r="W104" s="215"/>
      <c r="X104" s="215"/>
      <c r="Y104" s="215"/>
      <c r="Z104" s="215"/>
      <c r="AA104" s="215"/>
      <c r="AB104" s="215"/>
      <c r="AC104" s="215"/>
      <c r="AD104" s="215"/>
      <c r="AE104" s="215"/>
      <c r="AF104" s="215"/>
      <c r="AG104" s="215"/>
      <c r="AH104" s="215"/>
      <c r="AI104" s="215"/>
      <c r="AJ104" s="215"/>
      <c r="AK104" s="215"/>
      <c r="AL104" s="215"/>
      <c r="AM104" s="215"/>
      <c r="AN104" s="215"/>
      <c r="AO104" s="215"/>
      <c r="AP104" s="215"/>
      <c r="AQ104" s="215"/>
      <c r="AR104" s="215"/>
      <c r="AS104" s="215"/>
      <c r="AT104" s="215"/>
      <c r="AU104" s="215"/>
      <c r="AV104" s="215"/>
      <c r="AW104" s="215"/>
      <c r="AX104" s="215"/>
      <c r="AY104" s="215"/>
      <c r="AZ104" s="215"/>
      <c r="BA104" s="215"/>
      <c r="BB104" s="215"/>
      <c r="BC104" s="215"/>
      <c r="BD104" s="215"/>
      <c r="BE104" s="215"/>
      <c r="BF104" s="215"/>
    </row>
    <row r="105" spans="1:58" ht="15">
      <c r="A105" s="213"/>
      <c r="B105" s="214"/>
      <c r="C105" s="214"/>
      <c r="D105" s="214"/>
      <c r="E105" s="214"/>
      <c r="F105" s="215"/>
      <c r="G105" s="216"/>
      <c r="H105" s="216"/>
      <c r="I105" s="214"/>
      <c r="J105" s="331"/>
      <c r="K105" s="303"/>
      <c r="L105" s="215"/>
      <c r="M105" s="215"/>
      <c r="N105" s="214"/>
      <c r="O105" s="214"/>
      <c r="P105" s="215"/>
      <c r="Q105" s="215"/>
      <c r="R105" s="215"/>
      <c r="S105" s="215"/>
      <c r="T105" s="215"/>
      <c r="U105" s="215"/>
      <c r="V105" s="215"/>
      <c r="W105" s="215"/>
      <c r="X105" s="215"/>
      <c r="Y105" s="215"/>
      <c r="Z105" s="215"/>
      <c r="AA105" s="215"/>
      <c r="AB105" s="215"/>
      <c r="AC105" s="215"/>
      <c r="AD105" s="215"/>
      <c r="AE105" s="215"/>
      <c r="AF105" s="215"/>
      <c r="AG105" s="215"/>
      <c r="AH105" s="215"/>
      <c r="AI105" s="215"/>
      <c r="AJ105" s="215"/>
      <c r="AK105" s="215"/>
      <c r="AL105" s="215"/>
      <c r="AM105" s="215"/>
      <c r="AN105" s="215"/>
      <c r="AO105" s="215"/>
      <c r="AP105" s="215"/>
      <c r="AQ105" s="215"/>
      <c r="AR105" s="215"/>
      <c r="AS105" s="215"/>
      <c r="AT105" s="215"/>
      <c r="AU105" s="215"/>
      <c r="AV105" s="215"/>
      <c r="AW105" s="215"/>
      <c r="AX105" s="215"/>
      <c r="AY105" s="215"/>
      <c r="AZ105" s="215"/>
      <c r="BA105" s="215"/>
      <c r="BB105" s="215"/>
      <c r="BC105" s="215"/>
      <c r="BD105" s="215"/>
      <c r="BE105" s="215"/>
      <c r="BF105" s="215"/>
    </row>
    <row r="106" spans="1:58" ht="15">
      <c r="A106" s="213"/>
      <c r="B106" s="214"/>
      <c r="C106" s="214"/>
      <c r="D106" s="214"/>
      <c r="E106" s="214"/>
      <c r="F106" s="215"/>
      <c r="G106" s="216"/>
      <c r="H106" s="214"/>
      <c r="I106" s="214"/>
      <c r="J106" s="331"/>
      <c r="K106" s="303"/>
      <c r="L106" s="215"/>
      <c r="M106" s="215"/>
      <c r="N106" s="214"/>
      <c r="O106" s="214"/>
      <c r="P106" s="215"/>
      <c r="Q106" s="215"/>
      <c r="R106" s="215"/>
      <c r="S106" s="215"/>
      <c r="T106" s="215"/>
      <c r="U106" s="215"/>
      <c r="V106" s="215"/>
      <c r="W106" s="215"/>
      <c r="X106" s="215"/>
      <c r="Y106" s="215"/>
      <c r="Z106" s="215"/>
      <c r="AA106" s="215"/>
      <c r="AB106" s="215"/>
      <c r="AC106" s="215"/>
      <c r="AD106" s="215"/>
      <c r="AE106" s="215"/>
      <c r="AF106" s="215"/>
      <c r="AG106" s="215"/>
      <c r="AH106" s="215"/>
      <c r="AI106" s="215"/>
      <c r="AJ106" s="215"/>
      <c r="AK106" s="215"/>
      <c r="AL106" s="215"/>
      <c r="AM106" s="215"/>
      <c r="AN106" s="215"/>
      <c r="AO106" s="215"/>
      <c r="AP106" s="215"/>
      <c r="AQ106" s="215"/>
      <c r="AR106" s="215"/>
      <c r="AS106" s="215"/>
      <c r="AT106" s="215"/>
      <c r="AU106" s="215"/>
      <c r="AV106" s="215"/>
      <c r="AW106" s="215"/>
      <c r="AX106" s="215"/>
      <c r="AY106" s="215"/>
      <c r="AZ106" s="215"/>
      <c r="BA106" s="215"/>
      <c r="BB106" s="215"/>
      <c r="BC106" s="215"/>
      <c r="BD106" s="215"/>
      <c r="BE106" s="215"/>
      <c r="BF106" s="215"/>
    </row>
    <row r="107" spans="1:58" ht="15">
      <c r="A107" s="213"/>
      <c r="B107" s="214"/>
      <c r="C107" s="214"/>
      <c r="D107" s="214"/>
      <c r="E107" s="214"/>
      <c r="F107" s="215"/>
      <c r="G107" s="216"/>
      <c r="H107" s="214"/>
      <c r="I107" s="214"/>
      <c r="J107" s="331"/>
      <c r="K107" s="303"/>
      <c r="L107" s="215"/>
      <c r="M107" s="215"/>
      <c r="N107" s="214"/>
      <c r="O107" s="214"/>
      <c r="P107" s="215"/>
      <c r="Q107" s="215"/>
      <c r="R107" s="215"/>
      <c r="S107" s="215"/>
      <c r="T107" s="215"/>
      <c r="U107" s="215"/>
      <c r="V107" s="215"/>
      <c r="W107" s="215"/>
      <c r="X107" s="215"/>
      <c r="Y107" s="215"/>
      <c r="Z107" s="215"/>
      <c r="AA107" s="215"/>
      <c r="AB107" s="215"/>
      <c r="AC107" s="215"/>
      <c r="AD107" s="215"/>
      <c r="AE107" s="215"/>
      <c r="AF107" s="215"/>
      <c r="AG107" s="215"/>
      <c r="AH107" s="215"/>
      <c r="AI107" s="215"/>
      <c r="AJ107" s="215"/>
      <c r="AK107" s="215"/>
      <c r="AL107" s="215"/>
      <c r="AM107" s="215"/>
      <c r="AN107" s="215"/>
      <c r="AO107" s="215"/>
      <c r="AP107" s="215"/>
      <c r="AQ107" s="215"/>
      <c r="AR107" s="215"/>
      <c r="AS107" s="215"/>
      <c r="AT107" s="215"/>
      <c r="AU107" s="215"/>
      <c r="AV107" s="215"/>
      <c r="AW107" s="215"/>
      <c r="AX107" s="215"/>
      <c r="AY107" s="215"/>
      <c r="AZ107" s="215"/>
      <c r="BA107" s="215"/>
      <c r="BB107" s="215"/>
      <c r="BC107" s="215"/>
      <c r="BD107" s="215"/>
      <c r="BE107" s="215"/>
      <c r="BF107" s="215"/>
    </row>
    <row r="108" spans="1:58" ht="15">
      <c r="A108" s="213"/>
      <c r="B108" s="214"/>
      <c r="C108" s="214"/>
      <c r="D108" s="214"/>
      <c r="E108" s="214"/>
      <c r="F108" s="215"/>
      <c r="G108" s="216"/>
      <c r="H108" s="214"/>
      <c r="I108" s="214"/>
      <c r="J108" s="214"/>
      <c r="K108" s="214"/>
      <c r="L108" s="215"/>
      <c r="M108" s="215"/>
      <c r="N108" s="214"/>
      <c r="O108" s="214"/>
      <c r="P108" s="215"/>
      <c r="Q108" s="215"/>
      <c r="R108" s="215"/>
      <c r="S108" s="215"/>
      <c r="T108" s="215"/>
      <c r="U108" s="215"/>
      <c r="V108" s="215"/>
      <c r="W108" s="215"/>
      <c r="X108" s="215"/>
      <c r="Y108" s="215"/>
      <c r="Z108" s="215"/>
      <c r="AA108" s="215"/>
      <c r="AB108" s="215"/>
      <c r="AC108" s="215"/>
      <c r="AD108" s="215"/>
      <c r="AE108" s="215"/>
      <c r="AF108" s="215"/>
      <c r="AG108" s="215"/>
      <c r="AH108" s="215"/>
      <c r="AI108" s="215"/>
      <c r="AJ108" s="215"/>
      <c r="AK108" s="215"/>
      <c r="AL108" s="215"/>
      <c r="AM108" s="215"/>
      <c r="AN108" s="215"/>
      <c r="AO108" s="215"/>
      <c r="AP108" s="215"/>
      <c r="AQ108" s="215"/>
      <c r="AR108" s="215"/>
      <c r="AS108" s="215"/>
      <c r="AT108" s="215"/>
      <c r="AU108" s="215"/>
      <c r="AV108" s="215"/>
      <c r="AW108" s="215"/>
      <c r="AX108" s="215"/>
      <c r="AY108" s="215"/>
      <c r="AZ108" s="215"/>
      <c r="BA108" s="215"/>
      <c r="BB108" s="215"/>
      <c r="BC108" s="215"/>
      <c r="BD108" s="215"/>
      <c r="BE108" s="215"/>
      <c r="BF108" s="215"/>
    </row>
    <row r="109" spans="1:58" ht="15">
      <c r="A109" s="213"/>
      <c r="B109" s="214"/>
      <c r="C109" s="214"/>
      <c r="D109" s="214"/>
      <c r="E109" s="214"/>
      <c r="F109" s="215"/>
      <c r="G109" s="216"/>
      <c r="H109" s="214"/>
      <c r="I109" s="214"/>
      <c r="J109" s="331"/>
      <c r="K109" s="303"/>
      <c r="L109" s="215"/>
      <c r="M109" s="215"/>
      <c r="N109" s="214"/>
      <c r="O109" s="214"/>
      <c r="P109" s="215"/>
      <c r="Q109" s="215"/>
      <c r="R109" s="215"/>
      <c r="S109" s="215"/>
      <c r="T109" s="215"/>
      <c r="U109" s="215"/>
      <c r="V109" s="215"/>
      <c r="W109" s="215"/>
      <c r="X109" s="215"/>
      <c r="Y109" s="215"/>
      <c r="Z109" s="215"/>
      <c r="AA109" s="215"/>
      <c r="AB109" s="215"/>
      <c r="AC109" s="215"/>
      <c r="AD109" s="215"/>
      <c r="AE109" s="215"/>
      <c r="AF109" s="215"/>
      <c r="AG109" s="215"/>
      <c r="AH109" s="215"/>
      <c r="AI109" s="215"/>
      <c r="AJ109" s="215"/>
      <c r="AK109" s="215"/>
      <c r="AL109" s="215"/>
      <c r="AM109" s="215"/>
      <c r="AN109" s="215"/>
      <c r="AO109" s="215"/>
      <c r="AP109" s="215"/>
      <c r="AQ109" s="215"/>
      <c r="AR109" s="215"/>
      <c r="AS109" s="215"/>
      <c r="AT109" s="215"/>
      <c r="AU109" s="215"/>
      <c r="AV109" s="215"/>
      <c r="AW109" s="215"/>
      <c r="AX109" s="215"/>
      <c r="AY109" s="215"/>
      <c r="AZ109" s="215"/>
      <c r="BA109" s="215"/>
      <c r="BB109" s="215"/>
      <c r="BC109" s="215"/>
      <c r="BD109" s="215"/>
      <c r="BE109" s="215"/>
      <c r="BF109" s="215"/>
    </row>
    <row r="110" spans="1:58" ht="15">
      <c r="A110" s="213"/>
      <c r="B110" s="214"/>
      <c r="C110" s="214"/>
      <c r="D110" s="214"/>
      <c r="E110" s="214"/>
      <c r="F110" s="215"/>
      <c r="G110" s="216"/>
      <c r="H110" s="216"/>
      <c r="I110" s="214"/>
      <c r="J110" s="331"/>
      <c r="K110" s="303"/>
      <c r="L110" s="215"/>
      <c r="M110" s="215"/>
      <c r="N110" s="214"/>
      <c r="O110" s="214"/>
      <c r="P110" s="215"/>
      <c r="Q110" s="215"/>
      <c r="R110" s="215"/>
      <c r="S110" s="215"/>
      <c r="T110" s="215"/>
      <c r="U110" s="215"/>
      <c r="V110" s="215"/>
      <c r="W110" s="215"/>
      <c r="X110" s="215"/>
      <c r="Y110" s="215"/>
      <c r="Z110" s="215"/>
      <c r="AA110" s="215"/>
      <c r="AB110" s="215"/>
      <c r="AC110" s="215"/>
      <c r="AD110" s="215"/>
      <c r="AE110" s="215"/>
      <c r="AF110" s="215"/>
      <c r="AG110" s="215"/>
      <c r="AH110" s="215"/>
      <c r="AI110" s="215"/>
      <c r="AJ110" s="215"/>
      <c r="AK110" s="215"/>
      <c r="AL110" s="215"/>
      <c r="AM110" s="215"/>
      <c r="AN110" s="215"/>
      <c r="AO110" s="215"/>
      <c r="AP110" s="215"/>
      <c r="AQ110" s="215"/>
      <c r="AR110" s="215"/>
      <c r="AS110" s="215"/>
      <c r="AT110" s="215"/>
      <c r="AU110" s="215"/>
      <c r="AV110" s="215"/>
      <c r="AW110" s="215"/>
      <c r="AX110" s="215"/>
      <c r="AY110" s="215"/>
      <c r="AZ110" s="215"/>
      <c r="BA110" s="215"/>
      <c r="BB110" s="215"/>
      <c r="BC110" s="215"/>
      <c r="BD110" s="215"/>
      <c r="BE110" s="215"/>
      <c r="BF110" s="215"/>
    </row>
    <row r="111" spans="1:58" ht="15">
      <c r="A111" s="213"/>
      <c r="B111" s="214"/>
      <c r="C111" s="214"/>
      <c r="D111" s="214"/>
      <c r="E111" s="214"/>
      <c r="F111" s="215"/>
      <c r="G111" s="216"/>
      <c r="H111" s="216"/>
      <c r="I111" s="214"/>
      <c r="J111" s="331"/>
      <c r="K111" s="303"/>
      <c r="L111" s="215"/>
      <c r="M111" s="215"/>
      <c r="N111" s="214"/>
      <c r="O111" s="214"/>
      <c r="P111" s="215"/>
      <c r="Q111" s="215"/>
      <c r="R111" s="215"/>
      <c r="S111" s="215"/>
      <c r="T111" s="215"/>
      <c r="U111" s="215"/>
      <c r="V111" s="215"/>
      <c r="W111" s="215"/>
      <c r="X111" s="215"/>
      <c r="Y111" s="215"/>
      <c r="Z111" s="215"/>
      <c r="AA111" s="215"/>
      <c r="AB111" s="215"/>
      <c r="AC111" s="215"/>
      <c r="AD111" s="215"/>
      <c r="AE111" s="215"/>
      <c r="AF111" s="215"/>
      <c r="AG111" s="215"/>
      <c r="AH111" s="215"/>
      <c r="AI111" s="215"/>
      <c r="AJ111" s="215"/>
      <c r="AK111" s="215"/>
      <c r="AL111" s="215"/>
      <c r="AM111" s="215"/>
      <c r="AN111" s="215"/>
      <c r="AO111" s="215"/>
      <c r="AP111" s="215"/>
      <c r="AQ111" s="215"/>
      <c r="AR111" s="215"/>
      <c r="AS111" s="215"/>
      <c r="AT111" s="215"/>
      <c r="AU111" s="215"/>
      <c r="AV111" s="215"/>
      <c r="AW111" s="215"/>
      <c r="AX111" s="215"/>
      <c r="AY111" s="215"/>
      <c r="AZ111" s="215"/>
      <c r="BA111" s="215"/>
      <c r="BB111" s="215"/>
      <c r="BC111" s="215"/>
      <c r="BD111" s="215"/>
      <c r="BE111" s="215"/>
      <c r="BF111" s="215"/>
    </row>
    <row r="112" spans="1:58" ht="15">
      <c r="A112" s="213"/>
      <c r="B112" s="214"/>
      <c r="C112" s="214"/>
      <c r="D112" s="214"/>
      <c r="E112" s="214"/>
      <c r="F112" s="215"/>
      <c r="G112" s="216"/>
      <c r="H112" s="216"/>
      <c r="I112" s="214"/>
      <c r="J112" s="331"/>
      <c r="K112" s="303"/>
      <c r="L112" s="215"/>
      <c r="M112" s="215"/>
      <c r="N112" s="214"/>
      <c r="O112" s="214"/>
      <c r="P112" s="215"/>
      <c r="Q112" s="215"/>
      <c r="R112" s="215"/>
      <c r="S112" s="215"/>
      <c r="T112" s="215"/>
      <c r="U112" s="215"/>
      <c r="V112" s="215"/>
      <c r="W112" s="215"/>
      <c r="X112" s="215"/>
      <c r="Y112" s="215"/>
      <c r="Z112" s="215"/>
      <c r="AA112" s="215"/>
      <c r="AB112" s="215"/>
      <c r="AC112" s="215"/>
      <c r="AD112" s="215"/>
      <c r="AE112" s="215"/>
      <c r="AF112" s="215"/>
      <c r="AG112" s="215"/>
      <c r="AH112" s="215"/>
      <c r="AI112" s="215"/>
      <c r="AJ112" s="215"/>
      <c r="AK112" s="215"/>
      <c r="AL112" s="215"/>
      <c r="AM112" s="215"/>
      <c r="AN112" s="215"/>
      <c r="AO112" s="215"/>
      <c r="AP112" s="215"/>
      <c r="AQ112" s="215"/>
      <c r="AR112" s="215"/>
      <c r="AS112" s="215"/>
      <c r="AT112" s="215"/>
      <c r="AU112" s="215"/>
      <c r="AV112" s="215"/>
      <c r="AW112" s="215"/>
      <c r="AX112" s="215"/>
      <c r="AY112" s="215"/>
      <c r="AZ112" s="215"/>
      <c r="BA112" s="215"/>
      <c r="BB112" s="215"/>
      <c r="BC112" s="215"/>
      <c r="BD112" s="215"/>
      <c r="BE112" s="215"/>
      <c r="BF112" s="215"/>
    </row>
    <row r="113" spans="1:58" ht="15">
      <c r="A113" s="213"/>
      <c r="B113" s="214"/>
      <c r="C113" s="214"/>
      <c r="D113" s="214"/>
      <c r="E113" s="214"/>
      <c r="F113" s="215"/>
      <c r="G113" s="216"/>
      <c r="H113" s="216"/>
      <c r="I113" s="214"/>
      <c r="J113" s="331"/>
      <c r="K113" s="303"/>
      <c r="L113" s="215"/>
      <c r="M113" s="215"/>
      <c r="N113" s="214"/>
      <c r="O113" s="214"/>
      <c r="P113" s="215"/>
      <c r="Q113" s="215"/>
      <c r="R113" s="215"/>
      <c r="S113" s="215"/>
      <c r="T113" s="215"/>
      <c r="U113" s="215"/>
      <c r="V113" s="215"/>
      <c r="W113" s="215"/>
      <c r="X113" s="215"/>
      <c r="Y113" s="215"/>
      <c r="Z113" s="215"/>
      <c r="AA113" s="215"/>
      <c r="AB113" s="215"/>
      <c r="AC113" s="215"/>
      <c r="AD113" s="215"/>
      <c r="AE113" s="215"/>
      <c r="AF113" s="215"/>
      <c r="AG113" s="215"/>
      <c r="AH113" s="215"/>
      <c r="AI113" s="215"/>
      <c r="AJ113" s="215"/>
      <c r="AK113" s="215"/>
      <c r="AL113" s="215"/>
      <c r="AM113" s="215"/>
      <c r="AN113" s="215"/>
      <c r="AO113" s="215"/>
      <c r="AP113" s="215"/>
      <c r="AQ113" s="215"/>
      <c r="AR113" s="215"/>
      <c r="AS113" s="215"/>
      <c r="AT113" s="215"/>
      <c r="AU113" s="215"/>
      <c r="AV113" s="215"/>
      <c r="AW113" s="215"/>
      <c r="AX113" s="215"/>
      <c r="AY113" s="215"/>
      <c r="AZ113" s="215"/>
      <c r="BA113" s="215"/>
      <c r="BB113" s="215"/>
      <c r="BC113" s="215"/>
      <c r="BD113" s="215"/>
      <c r="BE113" s="215"/>
      <c r="BF113" s="215"/>
    </row>
    <row r="114" spans="1:58" ht="15">
      <c r="A114" s="213"/>
      <c r="B114" s="214"/>
      <c r="C114" s="214"/>
      <c r="D114" s="214"/>
      <c r="E114" s="214"/>
      <c r="F114" s="215"/>
      <c r="G114" s="216"/>
      <c r="H114" s="216"/>
      <c r="I114" s="214"/>
      <c r="J114" s="331"/>
      <c r="K114" s="303"/>
      <c r="L114" s="215"/>
      <c r="M114" s="215"/>
      <c r="N114" s="214"/>
      <c r="O114" s="214"/>
      <c r="P114" s="215"/>
      <c r="Q114" s="215"/>
      <c r="R114" s="215"/>
      <c r="S114" s="215"/>
      <c r="T114" s="215"/>
      <c r="U114" s="215"/>
      <c r="V114" s="215"/>
      <c r="W114" s="215"/>
      <c r="X114" s="215"/>
      <c r="Y114" s="215"/>
      <c r="Z114" s="215"/>
      <c r="AA114" s="215"/>
      <c r="AB114" s="215"/>
      <c r="AC114" s="215"/>
      <c r="AD114" s="215"/>
      <c r="AE114" s="215"/>
      <c r="AF114" s="215"/>
      <c r="AG114" s="215"/>
      <c r="AH114" s="215"/>
      <c r="AI114" s="215"/>
      <c r="AJ114" s="215"/>
      <c r="AK114" s="215"/>
      <c r="AL114" s="215"/>
      <c r="AM114" s="215"/>
      <c r="AN114" s="215"/>
      <c r="AO114" s="215"/>
      <c r="AP114" s="215"/>
      <c r="AQ114" s="215"/>
      <c r="AR114" s="215"/>
      <c r="AS114" s="215"/>
      <c r="AT114" s="215"/>
      <c r="AU114" s="215"/>
      <c r="AV114" s="215"/>
      <c r="AW114" s="215"/>
      <c r="AX114" s="215"/>
      <c r="AY114" s="215"/>
      <c r="AZ114" s="215"/>
      <c r="BA114" s="215"/>
      <c r="BB114" s="215"/>
      <c r="BC114" s="215"/>
      <c r="BD114" s="215"/>
      <c r="BE114" s="215"/>
      <c r="BF114" s="215"/>
    </row>
    <row r="115" spans="1:58" ht="15">
      <c r="A115" s="213"/>
      <c r="B115" s="214"/>
      <c r="C115" s="214"/>
      <c r="D115" s="214"/>
      <c r="E115" s="214"/>
      <c r="F115" s="215"/>
      <c r="G115" s="216"/>
      <c r="H115" s="216"/>
      <c r="I115" s="214"/>
      <c r="J115" s="331"/>
      <c r="K115" s="303"/>
      <c r="L115" s="215"/>
      <c r="M115" s="215"/>
      <c r="N115" s="214"/>
      <c r="O115" s="214"/>
      <c r="P115" s="215"/>
      <c r="Q115" s="215"/>
      <c r="R115" s="215"/>
      <c r="S115" s="215"/>
      <c r="T115" s="215"/>
      <c r="U115" s="215"/>
      <c r="V115" s="215"/>
      <c r="W115" s="215"/>
      <c r="X115" s="215"/>
      <c r="Y115" s="215"/>
      <c r="Z115" s="215"/>
      <c r="AA115" s="215"/>
      <c r="AB115" s="215"/>
      <c r="AC115" s="215"/>
      <c r="AD115" s="215"/>
      <c r="AE115" s="215"/>
      <c r="AF115" s="215"/>
      <c r="AG115" s="215"/>
      <c r="AH115" s="215"/>
      <c r="AI115" s="215"/>
      <c r="AJ115" s="215"/>
      <c r="AK115" s="215"/>
      <c r="AL115" s="215"/>
      <c r="AM115" s="215"/>
      <c r="AN115" s="215"/>
      <c r="AO115" s="215"/>
      <c r="AP115" s="215"/>
      <c r="AQ115" s="215"/>
      <c r="AR115" s="215"/>
      <c r="AS115" s="215"/>
      <c r="AT115" s="215"/>
      <c r="AU115" s="215"/>
      <c r="AV115" s="215"/>
      <c r="AW115" s="215"/>
      <c r="AX115" s="215"/>
      <c r="AY115" s="215"/>
      <c r="AZ115" s="215"/>
      <c r="BA115" s="215"/>
      <c r="BB115" s="215"/>
      <c r="BC115" s="215"/>
      <c r="BD115" s="215"/>
      <c r="BE115" s="215"/>
      <c r="BF115" s="215"/>
    </row>
    <row r="116" spans="1:58" ht="15">
      <c r="A116" s="213"/>
      <c r="B116" s="214"/>
      <c r="C116" s="214"/>
      <c r="D116" s="214"/>
      <c r="E116" s="214"/>
      <c r="F116" s="215"/>
      <c r="G116" s="216"/>
      <c r="H116" s="216"/>
      <c r="I116" s="214"/>
      <c r="J116" s="331"/>
      <c r="K116" s="303"/>
      <c r="L116" s="215"/>
      <c r="M116" s="215"/>
      <c r="N116" s="214"/>
      <c r="O116" s="214"/>
      <c r="P116" s="215"/>
      <c r="Q116" s="215"/>
      <c r="R116" s="215"/>
      <c r="S116" s="215"/>
      <c r="T116" s="215"/>
      <c r="U116" s="215"/>
      <c r="V116" s="215"/>
      <c r="W116" s="215"/>
      <c r="X116" s="215"/>
      <c r="Y116" s="215"/>
      <c r="Z116" s="215"/>
      <c r="AA116" s="215"/>
      <c r="AB116" s="215"/>
      <c r="AC116" s="215"/>
      <c r="AD116" s="215"/>
      <c r="AE116" s="215"/>
      <c r="AF116" s="215"/>
      <c r="AG116" s="215"/>
      <c r="AH116" s="215"/>
      <c r="AI116" s="215"/>
      <c r="AJ116" s="215"/>
      <c r="AK116" s="215"/>
      <c r="AL116" s="215"/>
      <c r="AM116" s="215"/>
      <c r="AN116" s="215"/>
      <c r="AO116" s="215"/>
      <c r="AP116" s="215"/>
      <c r="AQ116" s="215"/>
      <c r="AR116" s="215"/>
      <c r="AS116" s="215"/>
      <c r="AT116" s="215"/>
      <c r="AU116" s="215"/>
      <c r="AV116" s="215"/>
      <c r="AW116" s="215"/>
      <c r="AX116" s="215"/>
      <c r="AY116" s="215"/>
      <c r="AZ116" s="215"/>
      <c r="BA116" s="215"/>
      <c r="BB116" s="215"/>
      <c r="BC116" s="215"/>
      <c r="BD116" s="215"/>
      <c r="BE116" s="215"/>
      <c r="BF116" s="215"/>
    </row>
    <row r="117" spans="1:58" ht="15">
      <c r="A117" s="213"/>
      <c r="B117" s="214"/>
      <c r="C117" s="214"/>
      <c r="D117" s="214"/>
      <c r="E117" s="214"/>
      <c r="F117" s="215"/>
      <c r="G117" s="216"/>
      <c r="H117" s="216"/>
      <c r="I117" s="214"/>
      <c r="J117" s="331"/>
      <c r="K117" s="303"/>
      <c r="L117" s="215"/>
      <c r="M117" s="215"/>
      <c r="N117" s="214"/>
      <c r="O117" s="214"/>
      <c r="P117" s="215"/>
      <c r="Q117" s="215"/>
      <c r="R117" s="215"/>
      <c r="S117" s="215"/>
      <c r="T117" s="215"/>
      <c r="U117" s="215"/>
      <c r="V117" s="215"/>
      <c r="W117" s="215"/>
      <c r="X117" s="215"/>
      <c r="Y117" s="215"/>
      <c r="Z117" s="215"/>
      <c r="AA117" s="215"/>
      <c r="AB117" s="215"/>
      <c r="AC117" s="215"/>
      <c r="AD117" s="215"/>
      <c r="AE117" s="215"/>
      <c r="AF117" s="215"/>
      <c r="AG117" s="215"/>
      <c r="AH117" s="215"/>
      <c r="AI117" s="215"/>
      <c r="AJ117" s="215"/>
      <c r="AK117" s="215"/>
      <c r="AL117" s="215"/>
      <c r="AM117" s="215"/>
      <c r="AN117" s="215"/>
      <c r="AO117" s="215"/>
      <c r="AP117" s="215"/>
      <c r="AQ117" s="215"/>
      <c r="AR117" s="215"/>
      <c r="AS117" s="215"/>
      <c r="AT117" s="215"/>
      <c r="AU117" s="215"/>
      <c r="AV117" s="215"/>
      <c r="AW117" s="215"/>
      <c r="AX117" s="215"/>
      <c r="AY117" s="215"/>
      <c r="AZ117" s="215"/>
      <c r="BA117" s="215"/>
      <c r="BB117" s="215"/>
      <c r="BC117" s="215"/>
      <c r="BD117" s="215"/>
      <c r="BE117" s="215"/>
      <c r="BF117" s="215"/>
    </row>
    <row r="118" spans="1:58" ht="15">
      <c r="A118" s="213"/>
      <c r="B118" s="214"/>
      <c r="C118" s="214"/>
      <c r="D118" s="214"/>
      <c r="E118" s="214"/>
      <c r="F118" s="215"/>
      <c r="G118" s="216"/>
      <c r="H118" s="214"/>
      <c r="I118" s="214"/>
      <c r="J118" s="331"/>
      <c r="K118" s="303"/>
      <c r="L118" s="215"/>
      <c r="M118" s="215"/>
      <c r="N118" s="214"/>
      <c r="O118" s="214"/>
      <c r="P118" s="215"/>
      <c r="Q118" s="215"/>
      <c r="R118" s="215"/>
      <c r="S118" s="215"/>
      <c r="T118" s="215"/>
      <c r="U118" s="215"/>
      <c r="V118" s="215"/>
      <c r="W118" s="215"/>
      <c r="X118" s="215"/>
      <c r="Y118" s="215"/>
      <c r="Z118" s="215"/>
      <c r="AA118" s="215"/>
      <c r="AB118" s="215"/>
      <c r="AC118" s="215"/>
      <c r="AD118" s="215"/>
      <c r="AE118" s="215"/>
      <c r="AF118" s="215"/>
      <c r="AG118" s="215"/>
      <c r="AH118" s="215"/>
      <c r="AI118" s="215"/>
      <c r="AJ118" s="215"/>
      <c r="AK118" s="215"/>
      <c r="AL118" s="215"/>
      <c r="AM118" s="215"/>
      <c r="AN118" s="215"/>
      <c r="AO118" s="215"/>
      <c r="AP118" s="215"/>
      <c r="AQ118" s="215"/>
      <c r="AR118" s="215"/>
      <c r="AS118" s="215"/>
      <c r="AT118" s="215"/>
      <c r="AU118" s="215"/>
      <c r="AV118" s="215"/>
      <c r="AW118" s="215"/>
      <c r="AX118" s="215"/>
      <c r="AY118" s="215"/>
      <c r="AZ118" s="215"/>
      <c r="BA118" s="215"/>
      <c r="BB118" s="215"/>
      <c r="BC118" s="215"/>
      <c r="BD118" s="215"/>
      <c r="BE118" s="215"/>
      <c r="BF118" s="215"/>
    </row>
    <row r="119" spans="1:58" ht="15">
      <c r="A119" s="213"/>
      <c r="B119" s="214"/>
      <c r="C119" s="214"/>
      <c r="D119" s="214"/>
      <c r="E119" s="214"/>
      <c r="F119" s="215"/>
      <c r="G119" s="216"/>
      <c r="H119" s="216"/>
      <c r="I119" s="214"/>
      <c r="J119" s="331"/>
      <c r="K119" s="303"/>
      <c r="L119" s="215"/>
      <c r="M119" s="215"/>
      <c r="N119" s="214"/>
      <c r="O119" s="214"/>
      <c r="P119" s="215"/>
      <c r="Q119" s="215"/>
      <c r="R119" s="215"/>
      <c r="S119" s="215"/>
      <c r="T119" s="215"/>
      <c r="U119" s="215"/>
      <c r="V119" s="215"/>
      <c r="W119" s="215"/>
      <c r="X119" s="215"/>
      <c r="Y119" s="215"/>
      <c r="Z119" s="215"/>
      <c r="AA119" s="215"/>
      <c r="AB119" s="215"/>
      <c r="AC119" s="215"/>
      <c r="AD119" s="215"/>
      <c r="AE119" s="215"/>
      <c r="AF119" s="215"/>
      <c r="AG119" s="215"/>
      <c r="AH119" s="215"/>
      <c r="AI119" s="215"/>
      <c r="AJ119" s="215"/>
      <c r="AK119" s="215"/>
      <c r="AL119" s="215"/>
      <c r="AM119" s="215"/>
      <c r="AN119" s="215"/>
      <c r="AO119" s="215"/>
      <c r="AP119" s="215"/>
      <c r="AQ119" s="215"/>
      <c r="AR119" s="215"/>
      <c r="AS119" s="215"/>
      <c r="AT119" s="215"/>
      <c r="AU119" s="215"/>
      <c r="AV119" s="215"/>
      <c r="AW119" s="215"/>
      <c r="AX119" s="215"/>
      <c r="AY119" s="215"/>
      <c r="AZ119" s="215"/>
      <c r="BA119" s="215"/>
      <c r="BB119" s="215"/>
      <c r="BC119" s="215"/>
      <c r="BD119" s="215"/>
      <c r="BE119" s="215"/>
      <c r="BF119" s="215"/>
    </row>
    <row r="120" spans="1:58" ht="15">
      <c r="A120" s="213"/>
      <c r="B120" s="214"/>
      <c r="C120" s="214"/>
      <c r="D120" s="214"/>
      <c r="E120" s="214"/>
      <c r="F120" s="215"/>
      <c r="G120" s="216"/>
      <c r="H120" s="216"/>
      <c r="I120" s="214"/>
      <c r="J120" s="331"/>
      <c r="K120" s="303"/>
      <c r="L120" s="215"/>
      <c r="M120" s="215"/>
      <c r="N120" s="214"/>
      <c r="O120" s="214"/>
      <c r="P120" s="215"/>
      <c r="Q120" s="215"/>
      <c r="R120" s="215"/>
      <c r="S120" s="215"/>
      <c r="T120" s="215"/>
      <c r="U120" s="215"/>
      <c r="V120" s="215"/>
      <c r="W120" s="215"/>
      <c r="X120" s="215"/>
      <c r="Y120" s="215"/>
      <c r="Z120" s="215"/>
      <c r="AA120" s="215"/>
      <c r="AB120" s="215"/>
      <c r="AC120" s="215"/>
      <c r="AD120" s="215"/>
      <c r="AE120" s="215"/>
      <c r="AF120" s="215"/>
      <c r="AG120" s="215"/>
      <c r="AH120" s="215"/>
      <c r="AI120" s="215"/>
      <c r="AJ120" s="215"/>
      <c r="AK120" s="215"/>
      <c r="AL120" s="215"/>
      <c r="AM120" s="215"/>
      <c r="AN120" s="215"/>
      <c r="AO120" s="215"/>
      <c r="AP120" s="215"/>
      <c r="AQ120" s="215"/>
      <c r="AR120" s="215"/>
      <c r="AS120" s="215"/>
      <c r="AT120" s="215"/>
      <c r="AU120" s="215"/>
      <c r="AV120" s="215"/>
      <c r="AW120" s="215"/>
      <c r="AX120" s="215"/>
      <c r="AY120" s="215"/>
      <c r="AZ120" s="215"/>
      <c r="BA120" s="215"/>
      <c r="BB120" s="215"/>
      <c r="BC120" s="215"/>
      <c r="BD120" s="215"/>
      <c r="BE120" s="215"/>
      <c r="BF120" s="215"/>
    </row>
    <row r="121" spans="1:58" ht="15">
      <c r="A121" s="213"/>
      <c r="B121" s="214"/>
      <c r="C121" s="214"/>
      <c r="D121" s="214"/>
      <c r="E121" s="214"/>
      <c r="F121" s="215"/>
      <c r="G121" s="216"/>
      <c r="H121" s="216"/>
      <c r="I121" s="214"/>
      <c r="J121" s="331"/>
      <c r="K121" s="303"/>
      <c r="L121" s="215"/>
      <c r="M121" s="215"/>
      <c r="N121" s="214"/>
      <c r="O121" s="214"/>
      <c r="P121" s="215"/>
      <c r="Q121" s="215"/>
      <c r="R121" s="215"/>
      <c r="S121" s="215"/>
      <c r="T121" s="215"/>
      <c r="U121" s="215"/>
      <c r="V121" s="215"/>
      <c r="W121" s="215"/>
      <c r="X121" s="215"/>
      <c r="Y121" s="215"/>
      <c r="Z121" s="215"/>
      <c r="AA121" s="215"/>
      <c r="AB121" s="215"/>
      <c r="AC121" s="215"/>
      <c r="AD121" s="215"/>
      <c r="AE121" s="215"/>
      <c r="AF121" s="215"/>
      <c r="AG121" s="215"/>
      <c r="AH121" s="215"/>
      <c r="AI121" s="215"/>
      <c r="AJ121" s="215"/>
      <c r="AK121" s="215"/>
      <c r="AL121" s="215"/>
      <c r="AM121" s="215"/>
      <c r="AN121" s="215"/>
      <c r="AO121" s="215"/>
      <c r="AP121" s="215"/>
      <c r="AQ121" s="215"/>
      <c r="AR121" s="215"/>
      <c r="AS121" s="215"/>
      <c r="AT121" s="215"/>
      <c r="AU121" s="215"/>
      <c r="AV121" s="215"/>
      <c r="AW121" s="215"/>
      <c r="AX121" s="215"/>
      <c r="AY121" s="215"/>
      <c r="AZ121" s="215"/>
      <c r="BA121" s="215"/>
      <c r="BB121" s="215"/>
      <c r="BC121" s="215"/>
      <c r="BD121" s="215"/>
      <c r="BE121" s="215"/>
      <c r="BF121" s="215"/>
    </row>
    <row r="122" spans="1:58" ht="15">
      <c r="A122" s="213"/>
      <c r="B122" s="214"/>
      <c r="C122" s="214"/>
      <c r="D122" s="214"/>
      <c r="E122" s="214"/>
      <c r="F122" s="215"/>
      <c r="G122" s="216"/>
      <c r="H122" s="216"/>
      <c r="I122" s="214"/>
      <c r="J122" s="331"/>
      <c r="K122" s="303"/>
      <c r="L122" s="215"/>
      <c r="M122" s="215"/>
      <c r="N122" s="214"/>
      <c r="O122" s="214"/>
      <c r="P122" s="215"/>
      <c r="Q122" s="215"/>
      <c r="R122" s="215"/>
      <c r="S122" s="215"/>
      <c r="T122" s="215"/>
      <c r="U122" s="215"/>
      <c r="V122" s="215"/>
      <c r="W122" s="215"/>
      <c r="X122" s="215"/>
      <c r="Y122" s="215"/>
      <c r="Z122" s="215"/>
      <c r="AA122" s="215"/>
      <c r="AB122" s="215"/>
      <c r="AC122" s="215"/>
      <c r="AD122" s="215"/>
      <c r="AE122" s="215"/>
      <c r="AF122" s="215"/>
      <c r="AG122" s="215"/>
      <c r="AH122" s="215"/>
      <c r="AI122" s="215"/>
      <c r="AJ122" s="215"/>
      <c r="AK122" s="215"/>
      <c r="AL122" s="215"/>
      <c r="AM122" s="215"/>
      <c r="AN122" s="215"/>
      <c r="AO122" s="215"/>
      <c r="AP122" s="215"/>
      <c r="AQ122" s="215"/>
      <c r="AR122" s="215"/>
      <c r="AS122" s="215"/>
      <c r="AT122" s="215"/>
      <c r="AU122" s="215"/>
      <c r="AV122" s="215"/>
      <c r="AW122" s="215"/>
      <c r="AX122" s="215"/>
      <c r="AY122" s="215"/>
      <c r="AZ122" s="215"/>
      <c r="BA122" s="215"/>
      <c r="BB122" s="215"/>
      <c r="BC122" s="215"/>
      <c r="BD122" s="215"/>
      <c r="BE122" s="215"/>
      <c r="BF122" s="215"/>
    </row>
    <row r="123" spans="1:58" ht="15">
      <c r="A123" s="213"/>
      <c r="B123" s="214"/>
      <c r="C123" s="214"/>
      <c r="D123" s="214"/>
      <c r="E123" s="214"/>
      <c r="F123" s="215"/>
      <c r="G123" s="216"/>
      <c r="H123" s="216"/>
      <c r="I123" s="214"/>
      <c r="J123" s="331"/>
      <c r="K123" s="303"/>
      <c r="L123" s="215"/>
      <c r="M123" s="215"/>
      <c r="N123" s="214"/>
      <c r="O123" s="214"/>
      <c r="P123" s="215"/>
      <c r="Q123" s="215"/>
      <c r="R123" s="215"/>
      <c r="S123" s="215"/>
      <c r="T123" s="215"/>
      <c r="U123" s="215"/>
      <c r="V123" s="215"/>
      <c r="W123" s="215"/>
      <c r="X123" s="215"/>
      <c r="Y123" s="215"/>
      <c r="Z123" s="215"/>
      <c r="AA123" s="215"/>
      <c r="AB123" s="215"/>
      <c r="AC123" s="215"/>
      <c r="AD123" s="215"/>
      <c r="AE123" s="215"/>
      <c r="AF123" s="215"/>
      <c r="AG123" s="215"/>
      <c r="AH123" s="215"/>
      <c r="AI123" s="215"/>
      <c r="AJ123" s="215"/>
      <c r="AK123" s="215"/>
      <c r="AL123" s="215"/>
      <c r="AM123" s="215"/>
      <c r="AN123" s="215"/>
      <c r="AO123" s="215"/>
      <c r="AP123" s="215"/>
      <c r="AQ123" s="215"/>
      <c r="AR123" s="215"/>
      <c r="AS123" s="215"/>
      <c r="AT123" s="215"/>
      <c r="AU123" s="215"/>
      <c r="AV123" s="215"/>
      <c r="AW123" s="215"/>
      <c r="AX123" s="215"/>
      <c r="AY123" s="215"/>
      <c r="AZ123" s="215"/>
      <c r="BA123" s="215"/>
      <c r="BB123" s="215"/>
      <c r="BC123" s="215"/>
      <c r="BD123" s="215"/>
      <c r="BE123" s="215"/>
      <c r="BF123" s="215"/>
    </row>
    <row r="124" spans="1:58" ht="15">
      <c r="A124" s="213"/>
      <c r="B124" s="214"/>
      <c r="C124" s="214"/>
      <c r="D124" s="214"/>
      <c r="E124" s="214"/>
      <c r="F124" s="215"/>
      <c r="G124" s="216"/>
      <c r="H124" s="216"/>
      <c r="I124" s="214"/>
      <c r="J124" s="331"/>
      <c r="K124" s="303"/>
      <c r="L124" s="215"/>
      <c r="M124" s="215"/>
      <c r="N124" s="214"/>
      <c r="O124" s="214"/>
      <c r="P124" s="215"/>
      <c r="Q124" s="215"/>
      <c r="R124" s="215"/>
      <c r="S124" s="215"/>
      <c r="T124" s="215"/>
      <c r="U124" s="215"/>
      <c r="V124" s="215"/>
      <c r="W124" s="215"/>
      <c r="X124" s="215"/>
      <c r="Y124" s="215"/>
      <c r="Z124" s="215"/>
      <c r="AA124" s="215"/>
      <c r="AB124" s="215"/>
      <c r="AC124" s="215"/>
      <c r="AD124" s="215"/>
      <c r="AE124" s="215"/>
      <c r="AF124" s="215"/>
      <c r="AG124" s="215"/>
      <c r="AH124" s="215"/>
      <c r="AI124" s="215"/>
      <c r="AJ124" s="215"/>
      <c r="AK124" s="215"/>
      <c r="AL124" s="215"/>
      <c r="AM124" s="215"/>
      <c r="AN124" s="215"/>
      <c r="AO124" s="215"/>
      <c r="AP124" s="215"/>
      <c r="AQ124" s="215"/>
      <c r="AR124" s="215"/>
      <c r="AS124" s="215"/>
      <c r="AT124" s="215"/>
      <c r="AU124" s="215"/>
      <c r="AV124" s="215"/>
      <c r="AW124" s="215"/>
      <c r="AX124" s="215"/>
      <c r="AY124" s="215"/>
      <c r="AZ124" s="215"/>
      <c r="BA124" s="215"/>
      <c r="BB124" s="215"/>
      <c r="BC124" s="215"/>
      <c r="BD124" s="215"/>
      <c r="BE124" s="215"/>
      <c r="BF124" s="215"/>
    </row>
    <row r="125" spans="1:58" ht="15">
      <c r="A125" s="213"/>
      <c r="B125" s="214"/>
      <c r="C125" s="214"/>
      <c r="D125" s="214"/>
      <c r="E125" s="214"/>
      <c r="F125" s="215"/>
      <c r="G125" s="216"/>
      <c r="H125" s="216"/>
      <c r="I125" s="214"/>
      <c r="J125" s="331"/>
      <c r="K125" s="303"/>
      <c r="L125" s="215"/>
      <c r="M125" s="215"/>
      <c r="N125" s="214"/>
      <c r="O125" s="214"/>
      <c r="P125" s="215"/>
      <c r="Q125" s="215"/>
      <c r="R125" s="215"/>
      <c r="S125" s="215"/>
      <c r="T125" s="215"/>
      <c r="U125" s="215"/>
      <c r="V125" s="215"/>
      <c r="W125" s="215"/>
      <c r="X125" s="215"/>
      <c r="Y125" s="215"/>
      <c r="Z125" s="215"/>
      <c r="AA125" s="215"/>
      <c r="AB125" s="215"/>
      <c r="AC125" s="215"/>
      <c r="AD125" s="215"/>
      <c r="AE125" s="215"/>
      <c r="AF125" s="215"/>
      <c r="AG125" s="215"/>
      <c r="AH125" s="215"/>
      <c r="AI125" s="215"/>
      <c r="AJ125" s="215"/>
      <c r="AK125" s="215"/>
      <c r="AL125" s="215"/>
      <c r="AM125" s="215"/>
      <c r="AN125" s="215"/>
      <c r="AO125" s="215"/>
      <c r="AP125" s="215"/>
      <c r="AQ125" s="215"/>
      <c r="AR125" s="215"/>
      <c r="AS125" s="215"/>
      <c r="AT125" s="215"/>
      <c r="AU125" s="215"/>
      <c r="AV125" s="215"/>
      <c r="AW125" s="215"/>
      <c r="AX125" s="215"/>
      <c r="AY125" s="215"/>
      <c r="AZ125" s="215"/>
      <c r="BA125" s="215"/>
      <c r="BB125" s="215"/>
      <c r="BC125" s="215"/>
      <c r="BD125" s="215"/>
      <c r="BE125" s="215"/>
      <c r="BF125" s="215"/>
    </row>
    <row r="126" spans="1:58" ht="15">
      <c r="A126" s="213"/>
      <c r="B126" s="214"/>
      <c r="C126" s="214"/>
      <c r="D126" s="214"/>
      <c r="E126" s="214"/>
      <c r="F126" s="215"/>
      <c r="G126" s="216"/>
      <c r="H126" s="216"/>
      <c r="I126" s="214"/>
      <c r="J126" s="331"/>
      <c r="K126" s="303"/>
      <c r="L126" s="215"/>
      <c r="M126" s="215"/>
      <c r="N126" s="214"/>
      <c r="O126" s="214"/>
      <c r="P126" s="215"/>
      <c r="Q126" s="215"/>
      <c r="R126" s="215"/>
      <c r="S126" s="215"/>
      <c r="T126" s="215"/>
      <c r="U126" s="215"/>
      <c r="V126" s="215"/>
      <c r="W126" s="215"/>
      <c r="X126" s="215"/>
      <c r="Y126" s="215"/>
      <c r="Z126" s="215"/>
      <c r="AA126" s="215"/>
      <c r="AB126" s="215"/>
      <c r="AC126" s="215"/>
      <c r="AD126" s="215"/>
      <c r="AE126" s="215"/>
      <c r="AF126" s="215"/>
      <c r="AG126" s="215"/>
      <c r="AH126" s="215"/>
      <c r="AI126" s="215"/>
      <c r="AJ126" s="215"/>
      <c r="AK126" s="215"/>
      <c r="AL126" s="215"/>
      <c r="AM126" s="215"/>
      <c r="AN126" s="215"/>
      <c r="AO126" s="215"/>
      <c r="AP126" s="215"/>
      <c r="AQ126" s="215"/>
      <c r="AR126" s="215"/>
      <c r="AS126" s="215"/>
      <c r="AT126" s="215"/>
      <c r="AU126" s="215"/>
      <c r="AV126" s="215"/>
      <c r="AW126" s="215"/>
      <c r="AX126" s="215"/>
      <c r="AY126" s="215"/>
      <c r="AZ126" s="215"/>
      <c r="BA126" s="215"/>
      <c r="BB126" s="215"/>
      <c r="BC126" s="215"/>
      <c r="BD126" s="215"/>
      <c r="BE126" s="215"/>
      <c r="BF126" s="215"/>
    </row>
    <row r="127" spans="1:58" ht="15">
      <c r="A127" s="213"/>
      <c r="B127" s="214"/>
      <c r="C127" s="214"/>
      <c r="D127" s="214"/>
      <c r="E127" s="214"/>
      <c r="F127" s="215"/>
      <c r="G127" s="216"/>
      <c r="H127" s="216"/>
      <c r="I127" s="214"/>
      <c r="J127" s="331"/>
      <c r="K127" s="303"/>
      <c r="L127" s="215"/>
      <c r="M127" s="215"/>
      <c r="N127" s="214"/>
      <c r="O127" s="214"/>
      <c r="P127" s="215"/>
      <c r="Q127" s="215"/>
      <c r="R127" s="215"/>
      <c r="S127" s="215"/>
      <c r="T127" s="215"/>
      <c r="U127" s="215"/>
      <c r="V127" s="215"/>
      <c r="W127" s="215"/>
      <c r="X127" s="215"/>
      <c r="Y127" s="215"/>
      <c r="Z127" s="215"/>
      <c r="AA127" s="215"/>
      <c r="AB127" s="215"/>
      <c r="AC127" s="215"/>
      <c r="AD127" s="215"/>
      <c r="AE127" s="215"/>
      <c r="AF127" s="215"/>
      <c r="AG127" s="215"/>
      <c r="AH127" s="215"/>
      <c r="AI127" s="215"/>
      <c r="AJ127" s="215"/>
      <c r="AK127" s="215"/>
      <c r="AL127" s="215"/>
      <c r="AM127" s="215"/>
      <c r="AN127" s="215"/>
      <c r="AO127" s="215"/>
      <c r="AP127" s="215"/>
      <c r="AQ127" s="215"/>
      <c r="AR127" s="215"/>
      <c r="AS127" s="215"/>
      <c r="AT127" s="215"/>
      <c r="AU127" s="215"/>
      <c r="AV127" s="215"/>
      <c r="AW127" s="215"/>
      <c r="AX127" s="215"/>
      <c r="AY127" s="215"/>
      <c r="AZ127" s="215"/>
      <c r="BA127" s="215"/>
      <c r="BB127" s="215"/>
      <c r="BC127" s="215"/>
      <c r="BD127" s="215"/>
      <c r="BE127" s="215"/>
      <c r="BF127" s="215"/>
    </row>
    <row r="128" spans="1:58" ht="15">
      <c r="A128" s="213"/>
      <c r="B128" s="214"/>
      <c r="C128" s="214"/>
      <c r="D128" s="214"/>
      <c r="E128" s="214"/>
      <c r="F128" s="215"/>
      <c r="G128" s="216"/>
      <c r="H128" s="216"/>
      <c r="I128" s="214"/>
      <c r="J128" s="331"/>
      <c r="K128" s="303"/>
      <c r="L128" s="215"/>
      <c r="M128" s="215"/>
      <c r="N128" s="214"/>
      <c r="O128" s="214"/>
      <c r="P128" s="215"/>
      <c r="Q128" s="215"/>
      <c r="R128" s="215"/>
      <c r="S128" s="215"/>
      <c r="T128" s="215"/>
      <c r="U128" s="215"/>
      <c r="V128" s="215"/>
      <c r="W128" s="215"/>
      <c r="X128" s="215"/>
      <c r="Y128" s="215"/>
      <c r="Z128" s="215"/>
      <c r="AA128" s="215"/>
      <c r="AB128" s="215"/>
      <c r="AC128" s="215"/>
      <c r="AD128" s="215"/>
      <c r="AE128" s="215"/>
      <c r="AF128" s="215"/>
      <c r="AG128" s="215"/>
      <c r="AH128" s="215"/>
      <c r="AI128" s="215"/>
      <c r="AJ128" s="215"/>
      <c r="AK128" s="215"/>
      <c r="AL128" s="215"/>
      <c r="AM128" s="215"/>
      <c r="AN128" s="215"/>
      <c r="AO128" s="215"/>
      <c r="AP128" s="215"/>
      <c r="AQ128" s="215"/>
      <c r="AR128" s="215"/>
      <c r="AS128" s="215"/>
      <c r="AT128" s="215"/>
      <c r="AU128" s="215"/>
      <c r="AV128" s="215"/>
      <c r="AW128" s="215"/>
      <c r="AX128" s="215"/>
      <c r="AY128" s="215"/>
      <c r="AZ128" s="215"/>
      <c r="BA128" s="215"/>
      <c r="BB128" s="215"/>
      <c r="BC128" s="215"/>
      <c r="BD128" s="215"/>
      <c r="BE128" s="215"/>
      <c r="BF128" s="215"/>
    </row>
    <row r="129" spans="1:58" ht="15">
      <c r="A129" s="213"/>
      <c r="B129" s="214"/>
      <c r="C129" s="214"/>
      <c r="D129" s="214"/>
      <c r="E129" s="214"/>
      <c r="F129" s="215"/>
      <c r="G129" s="216"/>
      <c r="H129" s="216"/>
      <c r="I129" s="214"/>
      <c r="J129" s="331"/>
      <c r="K129" s="303"/>
      <c r="L129" s="215"/>
      <c r="M129" s="215"/>
      <c r="N129" s="214"/>
      <c r="O129" s="214"/>
      <c r="P129" s="215"/>
      <c r="Q129" s="215"/>
      <c r="R129" s="215"/>
      <c r="S129" s="215"/>
      <c r="T129" s="215"/>
      <c r="U129" s="215"/>
      <c r="V129" s="215"/>
      <c r="W129" s="215"/>
      <c r="X129" s="215"/>
      <c r="Y129" s="215"/>
      <c r="Z129" s="215"/>
      <c r="AA129" s="215"/>
      <c r="AB129" s="215"/>
      <c r="AC129" s="215"/>
      <c r="AD129" s="215"/>
      <c r="AE129" s="215"/>
      <c r="AF129" s="215"/>
      <c r="AG129" s="215"/>
      <c r="AH129" s="215"/>
      <c r="AI129" s="215"/>
      <c r="AJ129" s="215"/>
      <c r="AK129" s="215"/>
      <c r="AL129" s="215"/>
      <c r="AM129" s="215"/>
      <c r="AN129" s="215"/>
      <c r="AO129" s="215"/>
      <c r="AP129" s="215"/>
      <c r="AQ129" s="215"/>
      <c r="AR129" s="215"/>
      <c r="AS129" s="215"/>
      <c r="AT129" s="215"/>
      <c r="AU129" s="215"/>
      <c r="AV129" s="215"/>
      <c r="AW129" s="215"/>
      <c r="AX129" s="215"/>
      <c r="AY129" s="215"/>
      <c r="AZ129" s="215"/>
      <c r="BA129" s="215"/>
      <c r="BB129" s="215"/>
      <c r="BC129" s="215"/>
      <c r="BD129" s="215"/>
      <c r="BE129" s="215"/>
      <c r="BF129" s="215"/>
    </row>
    <row r="130" spans="1:58" ht="15">
      <c r="A130" s="213"/>
      <c r="B130" s="214"/>
      <c r="C130" s="214"/>
      <c r="D130" s="214"/>
      <c r="E130" s="214"/>
      <c r="F130" s="215"/>
      <c r="G130" s="216"/>
      <c r="H130" s="216"/>
      <c r="I130" s="214"/>
      <c r="J130" s="331"/>
      <c r="K130" s="303"/>
      <c r="L130" s="215"/>
      <c r="M130" s="215"/>
      <c r="N130" s="214"/>
      <c r="O130" s="214"/>
      <c r="P130" s="215"/>
      <c r="Q130" s="215"/>
      <c r="R130" s="215"/>
      <c r="S130" s="215"/>
      <c r="T130" s="215"/>
      <c r="U130" s="215"/>
      <c r="V130" s="215"/>
      <c r="W130" s="215"/>
      <c r="X130" s="215"/>
      <c r="Y130" s="215"/>
      <c r="Z130" s="215"/>
      <c r="AA130" s="215"/>
      <c r="AB130" s="215"/>
      <c r="AC130" s="215"/>
      <c r="AD130" s="215"/>
      <c r="AE130" s="215"/>
      <c r="AF130" s="215"/>
      <c r="AG130" s="215"/>
      <c r="AH130" s="215"/>
      <c r="AI130" s="215"/>
      <c r="AJ130" s="215"/>
      <c r="AK130" s="215"/>
      <c r="AL130" s="215"/>
      <c r="AM130" s="215"/>
      <c r="AN130" s="215"/>
      <c r="AO130" s="215"/>
      <c r="AP130" s="215"/>
      <c r="AQ130" s="215"/>
      <c r="AR130" s="215"/>
      <c r="AS130" s="215"/>
      <c r="AT130" s="215"/>
      <c r="AU130" s="215"/>
      <c r="AV130" s="215"/>
      <c r="AW130" s="215"/>
      <c r="AX130" s="215"/>
      <c r="AY130" s="215"/>
      <c r="AZ130" s="215"/>
      <c r="BA130" s="215"/>
      <c r="BB130" s="215"/>
      <c r="BC130" s="215"/>
      <c r="BD130" s="215"/>
      <c r="BE130" s="215"/>
      <c r="BF130" s="215"/>
    </row>
    <row r="131" spans="1:58" ht="15">
      <c r="A131" s="213"/>
      <c r="B131" s="214"/>
      <c r="C131" s="214"/>
      <c r="D131" s="214"/>
      <c r="E131" s="214"/>
      <c r="F131" s="215"/>
      <c r="G131" s="216"/>
      <c r="H131" s="216"/>
      <c r="I131" s="214"/>
      <c r="J131" s="331"/>
      <c r="K131" s="303"/>
      <c r="L131" s="215"/>
      <c r="M131" s="215"/>
      <c r="N131" s="214"/>
      <c r="O131" s="214"/>
      <c r="P131" s="215"/>
      <c r="Q131" s="215"/>
      <c r="R131" s="215"/>
      <c r="S131" s="215"/>
      <c r="T131" s="215"/>
      <c r="U131" s="215"/>
      <c r="V131" s="215"/>
      <c r="W131" s="215"/>
      <c r="X131" s="215"/>
      <c r="Y131" s="215"/>
      <c r="Z131" s="215"/>
      <c r="AA131" s="215"/>
      <c r="AB131" s="215"/>
      <c r="AC131" s="215"/>
      <c r="AD131" s="215"/>
      <c r="AE131" s="215"/>
      <c r="AF131" s="215"/>
      <c r="AG131" s="215"/>
      <c r="AH131" s="215"/>
      <c r="AI131" s="215"/>
      <c r="AJ131" s="215"/>
      <c r="AK131" s="215"/>
      <c r="AL131" s="215"/>
      <c r="AM131" s="215"/>
      <c r="AN131" s="215"/>
      <c r="AO131" s="215"/>
      <c r="AP131" s="215"/>
      <c r="AQ131" s="215"/>
      <c r="AR131" s="215"/>
      <c r="AS131" s="215"/>
      <c r="AT131" s="215"/>
      <c r="AU131" s="215"/>
      <c r="AV131" s="215"/>
      <c r="AW131" s="215"/>
      <c r="AX131" s="215"/>
      <c r="AY131" s="215"/>
      <c r="AZ131" s="215"/>
      <c r="BA131" s="215"/>
      <c r="BB131" s="215"/>
      <c r="BC131" s="215"/>
      <c r="BD131" s="215"/>
      <c r="BE131" s="215"/>
      <c r="BF131" s="215"/>
    </row>
    <row r="132" spans="1:58" ht="15">
      <c r="A132" s="213"/>
      <c r="B132" s="214"/>
      <c r="C132" s="214"/>
      <c r="D132" s="214"/>
      <c r="E132" s="214"/>
      <c r="F132" s="215"/>
      <c r="G132" s="216"/>
      <c r="H132" s="218"/>
      <c r="I132" s="214"/>
      <c r="J132" s="331"/>
      <c r="K132" s="303"/>
      <c r="L132" s="215"/>
      <c r="M132" s="215"/>
      <c r="N132" s="214"/>
      <c r="O132" s="214"/>
      <c r="P132" s="215"/>
      <c r="Q132" s="215"/>
      <c r="R132" s="215"/>
      <c r="S132" s="215"/>
      <c r="T132" s="215"/>
      <c r="U132" s="215"/>
      <c r="V132" s="215"/>
      <c r="W132" s="215"/>
      <c r="X132" s="215"/>
      <c r="Y132" s="215"/>
      <c r="Z132" s="215"/>
      <c r="AA132" s="215"/>
      <c r="AB132" s="215"/>
      <c r="AC132" s="215"/>
      <c r="AD132" s="215"/>
      <c r="AE132" s="215"/>
      <c r="AF132" s="215"/>
      <c r="AG132" s="215"/>
      <c r="AH132" s="215"/>
      <c r="AI132" s="215"/>
      <c r="AJ132" s="215"/>
      <c r="AK132" s="215"/>
      <c r="AL132" s="215"/>
      <c r="AM132" s="215"/>
      <c r="AN132" s="215"/>
      <c r="AO132" s="215"/>
      <c r="AP132" s="215"/>
      <c r="AQ132" s="215"/>
      <c r="AR132" s="215"/>
      <c r="AS132" s="215"/>
      <c r="AT132" s="215"/>
      <c r="AU132" s="215"/>
      <c r="AV132" s="215"/>
      <c r="AW132" s="215"/>
      <c r="AX132" s="215"/>
      <c r="AY132" s="215"/>
      <c r="AZ132" s="215"/>
      <c r="BA132" s="215"/>
      <c r="BB132" s="215"/>
      <c r="BC132" s="215"/>
      <c r="BD132" s="215"/>
      <c r="BE132" s="215"/>
      <c r="BF132" s="215"/>
    </row>
    <row r="133" spans="1:58" ht="15">
      <c r="A133" s="213"/>
      <c r="B133" s="214"/>
      <c r="C133" s="214"/>
      <c r="D133" s="214"/>
      <c r="E133" s="214"/>
      <c r="F133" s="215"/>
      <c r="G133" s="216"/>
      <c r="H133" s="216"/>
      <c r="I133" s="214"/>
      <c r="J133" s="331"/>
      <c r="K133" s="303"/>
      <c r="L133" s="215"/>
      <c r="M133" s="215"/>
      <c r="N133" s="214"/>
      <c r="O133" s="214"/>
      <c r="P133" s="215"/>
      <c r="Q133" s="215"/>
      <c r="R133" s="215"/>
      <c r="S133" s="215"/>
      <c r="T133" s="215"/>
      <c r="U133" s="215"/>
      <c r="V133" s="215"/>
      <c r="W133" s="215"/>
      <c r="X133" s="215"/>
      <c r="Y133" s="215"/>
      <c r="Z133" s="215"/>
      <c r="AA133" s="215"/>
      <c r="AB133" s="215"/>
      <c r="AC133" s="215"/>
      <c r="AD133" s="215"/>
      <c r="AE133" s="215"/>
      <c r="AF133" s="215"/>
      <c r="AG133" s="215"/>
      <c r="AH133" s="215"/>
      <c r="AI133" s="215"/>
      <c r="AJ133" s="215"/>
      <c r="AK133" s="215"/>
      <c r="AL133" s="215"/>
      <c r="AM133" s="215"/>
      <c r="AN133" s="215"/>
      <c r="AO133" s="215"/>
      <c r="AP133" s="215"/>
      <c r="AQ133" s="215"/>
      <c r="AR133" s="215"/>
      <c r="AS133" s="215"/>
      <c r="AT133" s="215"/>
      <c r="AU133" s="215"/>
      <c r="AV133" s="215"/>
      <c r="AW133" s="215"/>
      <c r="AX133" s="215"/>
      <c r="AY133" s="215"/>
      <c r="AZ133" s="215"/>
      <c r="BA133" s="215"/>
      <c r="BB133" s="215"/>
      <c r="BC133" s="215"/>
      <c r="BD133" s="215"/>
      <c r="BE133" s="215"/>
      <c r="BF133" s="215"/>
    </row>
    <row r="134" spans="1:58" ht="15">
      <c r="A134" s="213"/>
      <c r="B134" s="214"/>
      <c r="C134" s="214"/>
      <c r="D134" s="214"/>
      <c r="E134" s="214"/>
      <c r="F134" s="215"/>
      <c r="G134" s="216"/>
      <c r="H134" s="216"/>
      <c r="I134" s="214"/>
      <c r="J134" s="331"/>
      <c r="K134" s="303"/>
      <c r="L134" s="215"/>
      <c r="M134" s="215"/>
      <c r="N134" s="214"/>
      <c r="O134" s="214"/>
      <c r="P134" s="215"/>
      <c r="Q134" s="215"/>
      <c r="R134" s="215"/>
      <c r="S134" s="215"/>
      <c r="T134" s="215"/>
      <c r="U134" s="215"/>
      <c r="V134" s="215"/>
      <c r="W134" s="215"/>
      <c r="X134" s="215"/>
      <c r="Y134" s="215"/>
      <c r="Z134" s="215"/>
      <c r="AA134" s="215"/>
      <c r="AB134" s="215"/>
      <c r="AC134" s="215"/>
      <c r="AD134" s="215"/>
      <c r="AE134" s="215"/>
      <c r="AF134" s="215"/>
      <c r="AG134" s="215"/>
      <c r="AH134" s="215"/>
      <c r="AI134" s="215"/>
      <c r="AJ134" s="215"/>
      <c r="AK134" s="215"/>
      <c r="AL134" s="215"/>
      <c r="AM134" s="215"/>
      <c r="AN134" s="215"/>
      <c r="AO134" s="215"/>
      <c r="AP134" s="215"/>
      <c r="AQ134" s="215"/>
      <c r="AR134" s="215"/>
      <c r="AS134" s="215"/>
      <c r="AT134" s="215"/>
      <c r="AU134" s="215"/>
      <c r="AV134" s="215"/>
      <c r="AW134" s="215"/>
      <c r="AX134" s="215"/>
      <c r="AY134" s="215"/>
      <c r="AZ134" s="215"/>
      <c r="BA134" s="215"/>
      <c r="BB134" s="215"/>
      <c r="BC134" s="215"/>
      <c r="BD134" s="215"/>
      <c r="BE134" s="215"/>
      <c r="BF134" s="215"/>
    </row>
    <row r="135" spans="1:58" ht="15">
      <c r="A135" s="213"/>
      <c r="B135" s="214"/>
      <c r="C135" s="214"/>
      <c r="D135" s="214"/>
      <c r="E135" s="214"/>
      <c r="F135" s="215"/>
      <c r="G135" s="216"/>
      <c r="H135" s="216"/>
      <c r="I135" s="214"/>
      <c r="J135" s="331"/>
      <c r="K135" s="303"/>
      <c r="L135" s="215"/>
      <c r="M135" s="215"/>
      <c r="N135" s="214"/>
      <c r="O135" s="214"/>
      <c r="P135" s="215"/>
      <c r="Q135" s="215"/>
      <c r="R135" s="215"/>
      <c r="S135" s="215"/>
      <c r="T135" s="215"/>
      <c r="U135" s="215"/>
      <c r="V135" s="215"/>
      <c r="W135" s="215"/>
      <c r="X135" s="215"/>
      <c r="Y135" s="215"/>
      <c r="Z135" s="215"/>
      <c r="AA135" s="215"/>
      <c r="AB135" s="215"/>
      <c r="AC135" s="215"/>
      <c r="AD135" s="215"/>
      <c r="AE135" s="215"/>
      <c r="AF135" s="215"/>
      <c r="AG135" s="215"/>
      <c r="AH135" s="215"/>
      <c r="AI135" s="215"/>
      <c r="AJ135" s="215"/>
      <c r="AK135" s="215"/>
      <c r="AL135" s="215"/>
      <c r="AM135" s="215"/>
      <c r="AN135" s="215"/>
      <c r="AO135" s="215"/>
      <c r="AP135" s="215"/>
      <c r="AQ135" s="215"/>
      <c r="AR135" s="215"/>
      <c r="AS135" s="215"/>
      <c r="AT135" s="215"/>
      <c r="AU135" s="215"/>
      <c r="AV135" s="215"/>
      <c r="AW135" s="215"/>
      <c r="AX135" s="215"/>
      <c r="AY135" s="215"/>
      <c r="AZ135" s="215"/>
      <c r="BA135" s="215"/>
      <c r="BB135" s="215"/>
      <c r="BC135" s="215"/>
      <c r="BD135" s="215"/>
      <c r="BE135" s="215"/>
      <c r="BF135" s="215"/>
    </row>
    <row r="136" spans="1:58" ht="15">
      <c r="A136" s="213"/>
      <c r="B136" s="214"/>
      <c r="C136" s="214"/>
      <c r="D136" s="214"/>
      <c r="E136" s="214"/>
      <c r="F136" s="215"/>
      <c r="G136" s="216"/>
      <c r="H136" s="214"/>
      <c r="I136" s="214"/>
      <c r="J136" s="331"/>
      <c r="K136" s="303"/>
      <c r="L136" s="215"/>
      <c r="M136" s="215"/>
      <c r="N136" s="214"/>
      <c r="O136" s="214"/>
      <c r="P136" s="215"/>
      <c r="Q136" s="215"/>
      <c r="R136" s="215"/>
      <c r="S136" s="215"/>
      <c r="T136" s="215"/>
      <c r="U136" s="215"/>
      <c r="V136" s="215"/>
      <c r="W136" s="215"/>
      <c r="X136" s="215"/>
      <c r="Y136" s="215"/>
      <c r="Z136" s="215"/>
      <c r="AA136" s="215"/>
      <c r="AB136" s="215"/>
      <c r="AC136" s="215"/>
      <c r="AD136" s="215"/>
      <c r="AE136" s="215"/>
      <c r="AF136" s="215"/>
      <c r="AG136" s="215"/>
      <c r="AH136" s="215"/>
      <c r="AI136" s="215"/>
      <c r="AJ136" s="215"/>
      <c r="AK136" s="215"/>
      <c r="AL136" s="215"/>
      <c r="AM136" s="215"/>
      <c r="AN136" s="215"/>
      <c r="AO136" s="215"/>
      <c r="AP136" s="215"/>
      <c r="AQ136" s="215"/>
      <c r="AR136" s="215"/>
      <c r="AS136" s="215"/>
      <c r="AT136" s="215"/>
      <c r="AU136" s="215"/>
      <c r="AV136" s="215"/>
      <c r="AW136" s="215"/>
      <c r="AX136" s="215"/>
      <c r="AY136" s="215"/>
      <c r="AZ136" s="215"/>
      <c r="BA136" s="215"/>
      <c r="BB136" s="215"/>
      <c r="BC136" s="215"/>
      <c r="BD136" s="215"/>
      <c r="BE136" s="215"/>
      <c r="BF136" s="215"/>
    </row>
    <row r="137" spans="1:58" ht="15">
      <c r="A137" s="213"/>
      <c r="B137" s="214"/>
      <c r="C137" s="214"/>
      <c r="D137" s="214"/>
      <c r="E137" s="214"/>
      <c r="F137" s="215"/>
      <c r="G137" s="216"/>
      <c r="H137" s="214"/>
      <c r="I137" s="214"/>
      <c r="J137" s="331"/>
      <c r="K137" s="303"/>
      <c r="L137" s="215"/>
      <c r="M137" s="215"/>
      <c r="N137" s="214"/>
      <c r="O137" s="214"/>
      <c r="P137" s="215"/>
      <c r="Q137" s="215"/>
      <c r="R137" s="215"/>
      <c r="S137" s="215"/>
      <c r="T137" s="215"/>
      <c r="U137" s="215"/>
      <c r="V137" s="215"/>
      <c r="W137" s="215"/>
      <c r="X137" s="215"/>
      <c r="Y137" s="215"/>
      <c r="Z137" s="215"/>
      <c r="AA137" s="215"/>
      <c r="AB137" s="215"/>
      <c r="AC137" s="215"/>
      <c r="AD137" s="215"/>
      <c r="AE137" s="215"/>
      <c r="AF137" s="215"/>
      <c r="AG137" s="215"/>
      <c r="AH137" s="215"/>
      <c r="AI137" s="215"/>
      <c r="AJ137" s="215"/>
      <c r="AK137" s="215"/>
      <c r="AL137" s="215"/>
      <c r="AM137" s="215"/>
      <c r="AN137" s="215"/>
      <c r="AO137" s="215"/>
      <c r="AP137" s="215"/>
      <c r="AQ137" s="215"/>
      <c r="AR137" s="215"/>
      <c r="AS137" s="215"/>
      <c r="AT137" s="215"/>
      <c r="AU137" s="215"/>
      <c r="AV137" s="215"/>
      <c r="AW137" s="215"/>
      <c r="AX137" s="215"/>
      <c r="AY137" s="215"/>
      <c r="AZ137" s="215"/>
      <c r="BA137" s="215"/>
      <c r="BB137" s="215"/>
      <c r="BC137" s="215"/>
      <c r="BD137" s="215"/>
      <c r="BE137" s="215"/>
      <c r="BF137" s="215"/>
    </row>
    <row r="138" spans="1:58" ht="15">
      <c r="A138" s="213"/>
      <c r="B138" s="214"/>
      <c r="C138" s="214"/>
      <c r="D138" s="214"/>
      <c r="E138" s="214"/>
      <c r="F138" s="215"/>
      <c r="G138" s="216"/>
      <c r="H138" s="218"/>
      <c r="I138" s="214"/>
      <c r="J138" s="331"/>
      <c r="K138" s="303"/>
      <c r="L138" s="215"/>
      <c r="M138" s="215"/>
      <c r="N138" s="214"/>
      <c r="O138" s="214"/>
      <c r="P138" s="215"/>
      <c r="Q138" s="215"/>
      <c r="R138" s="215"/>
      <c r="S138" s="215"/>
      <c r="T138" s="215"/>
      <c r="U138" s="215"/>
      <c r="V138" s="215"/>
      <c r="W138" s="215"/>
      <c r="X138" s="215"/>
      <c r="Y138" s="215"/>
      <c r="Z138" s="215"/>
      <c r="AA138" s="215"/>
      <c r="AB138" s="215"/>
      <c r="AC138" s="215"/>
      <c r="AD138" s="215"/>
      <c r="AE138" s="215"/>
      <c r="AF138" s="215"/>
      <c r="AG138" s="215"/>
      <c r="AH138" s="215"/>
      <c r="AI138" s="215"/>
      <c r="AJ138" s="215"/>
      <c r="AK138" s="215"/>
      <c r="AL138" s="215"/>
      <c r="AM138" s="215"/>
      <c r="AN138" s="215"/>
      <c r="AO138" s="215"/>
      <c r="AP138" s="215"/>
      <c r="AQ138" s="215"/>
      <c r="AR138" s="215"/>
      <c r="AS138" s="215"/>
      <c r="AT138" s="215"/>
      <c r="AU138" s="215"/>
      <c r="AV138" s="215"/>
      <c r="AW138" s="215"/>
      <c r="AX138" s="215"/>
      <c r="AY138" s="215"/>
      <c r="AZ138" s="215"/>
      <c r="BA138" s="215"/>
      <c r="BB138" s="215"/>
      <c r="BC138" s="215"/>
      <c r="BD138" s="215"/>
      <c r="BE138" s="215"/>
      <c r="BF138" s="215"/>
    </row>
    <row r="139" spans="1:58" ht="15">
      <c r="A139" s="213"/>
      <c r="B139" s="214"/>
      <c r="C139" s="214"/>
      <c r="D139" s="214"/>
      <c r="E139" s="214"/>
      <c r="F139" s="215"/>
      <c r="G139" s="216"/>
      <c r="H139" s="218"/>
      <c r="I139" s="214"/>
      <c r="J139" s="331"/>
      <c r="K139" s="303"/>
      <c r="L139" s="215"/>
      <c r="M139" s="215"/>
      <c r="N139" s="214"/>
      <c r="O139" s="214"/>
      <c r="P139" s="215"/>
      <c r="Q139" s="215"/>
      <c r="R139" s="215"/>
      <c r="S139" s="215"/>
      <c r="T139" s="215"/>
      <c r="U139" s="215"/>
      <c r="V139" s="215"/>
      <c r="W139" s="215"/>
      <c r="X139" s="215"/>
      <c r="Y139" s="215"/>
      <c r="Z139" s="215"/>
      <c r="AA139" s="215"/>
      <c r="AB139" s="215"/>
      <c r="AC139" s="215"/>
      <c r="AD139" s="215"/>
      <c r="AE139" s="215"/>
      <c r="AF139" s="215"/>
      <c r="AG139" s="215"/>
      <c r="AH139" s="215"/>
      <c r="AI139" s="215"/>
      <c r="AJ139" s="215"/>
      <c r="AK139" s="215"/>
      <c r="AL139" s="215"/>
      <c r="AM139" s="215"/>
      <c r="AN139" s="215"/>
      <c r="AO139" s="215"/>
      <c r="AP139" s="215"/>
      <c r="AQ139" s="215"/>
      <c r="AR139" s="215"/>
      <c r="AS139" s="215"/>
      <c r="AT139" s="215"/>
      <c r="AU139" s="215"/>
      <c r="AV139" s="215"/>
      <c r="AW139" s="215"/>
      <c r="AX139" s="215"/>
      <c r="AY139" s="215"/>
      <c r="AZ139" s="215"/>
      <c r="BA139" s="215"/>
      <c r="BB139" s="215"/>
      <c r="BC139" s="215"/>
      <c r="BD139" s="215"/>
      <c r="BE139" s="215"/>
      <c r="BF139" s="215"/>
    </row>
    <row r="140" spans="1:58" ht="15">
      <c r="A140" s="213"/>
      <c r="B140" s="214"/>
      <c r="C140" s="214"/>
      <c r="D140" s="214"/>
      <c r="E140" s="214"/>
      <c r="F140" s="215"/>
      <c r="G140" s="216"/>
      <c r="H140" s="216"/>
      <c r="I140" s="214"/>
      <c r="J140" s="214"/>
      <c r="K140" s="214"/>
      <c r="L140" s="215"/>
      <c r="M140" s="215"/>
      <c r="N140" s="214"/>
      <c r="O140" s="214"/>
      <c r="P140" s="215"/>
      <c r="Q140" s="215"/>
      <c r="R140" s="215"/>
      <c r="S140" s="215"/>
      <c r="T140" s="215"/>
      <c r="U140" s="215"/>
      <c r="V140" s="215"/>
      <c r="W140" s="215"/>
      <c r="X140" s="215"/>
      <c r="Y140" s="215"/>
      <c r="Z140" s="215"/>
      <c r="AA140" s="215"/>
      <c r="AB140" s="215"/>
      <c r="AC140" s="215"/>
      <c r="AD140" s="215"/>
      <c r="AE140" s="215"/>
      <c r="AF140" s="215"/>
      <c r="AG140" s="215"/>
      <c r="AH140" s="215"/>
      <c r="AI140" s="215"/>
      <c r="AJ140" s="215"/>
      <c r="AK140" s="215"/>
      <c r="AL140" s="215"/>
      <c r="AM140" s="215"/>
      <c r="AN140" s="215"/>
      <c r="AO140" s="215"/>
      <c r="AP140" s="215"/>
      <c r="AQ140" s="215"/>
      <c r="AR140" s="215"/>
      <c r="AS140" s="215"/>
      <c r="AT140" s="215"/>
      <c r="AU140" s="215"/>
      <c r="AV140" s="215"/>
      <c r="AW140" s="215"/>
      <c r="AX140" s="215"/>
      <c r="AY140" s="215"/>
      <c r="AZ140" s="215"/>
      <c r="BA140" s="215"/>
      <c r="BB140" s="215"/>
      <c r="BC140" s="215"/>
      <c r="BD140" s="215"/>
      <c r="BE140" s="215"/>
      <c r="BF140" s="215"/>
    </row>
    <row r="141" spans="1:58" ht="15">
      <c r="A141" s="213"/>
      <c r="B141" s="214"/>
      <c r="C141" s="214"/>
      <c r="D141" s="214"/>
      <c r="E141" s="214"/>
      <c r="F141" s="215"/>
      <c r="G141" s="216"/>
      <c r="H141" s="216"/>
      <c r="I141" s="214"/>
      <c r="J141" s="331"/>
      <c r="K141" s="303"/>
      <c r="L141" s="215"/>
      <c r="M141" s="215"/>
      <c r="N141" s="214"/>
      <c r="O141" s="214"/>
      <c r="P141" s="215"/>
      <c r="Q141" s="215"/>
      <c r="R141" s="215"/>
      <c r="S141" s="215"/>
      <c r="T141" s="215"/>
      <c r="U141" s="215"/>
      <c r="V141" s="215"/>
      <c r="W141" s="215"/>
      <c r="X141" s="215"/>
      <c r="Y141" s="215"/>
      <c r="Z141" s="215"/>
      <c r="AA141" s="215"/>
      <c r="AB141" s="215"/>
      <c r="AC141" s="215"/>
      <c r="AD141" s="215"/>
      <c r="AE141" s="215"/>
      <c r="AF141" s="215"/>
      <c r="AG141" s="215"/>
      <c r="AH141" s="215"/>
      <c r="AI141" s="215"/>
      <c r="AJ141" s="215"/>
      <c r="AK141" s="215"/>
      <c r="AL141" s="215"/>
      <c r="AM141" s="215"/>
      <c r="AN141" s="215"/>
      <c r="AO141" s="215"/>
      <c r="AP141" s="215"/>
      <c r="AQ141" s="215"/>
      <c r="AR141" s="215"/>
      <c r="AS141" s="215"/>
      <c r="AT141" s="215"/>
      <c r="AU141" s="215"/>
      <c r="AV141" s="215"/>
      <c r="AW141" s="215"/>
      <c r="AX141" s="215"/>
      <c r="AY141" s="215"/>
      <c r="AZ141" s="215"/>
      <c r="BA141" s="215"/>
      <c r="BB141" s="215"/>
      <c r="BC141" s="215"/>
      <c r="BD141" s="215"/>
      <c r="BE141" s="215"/>
      <c r="BF141" s="215"/>
    </row>
    <row r="142" spans="1:58" ht="15">
      <c r="A142" s="213"/>
      <c r="B142" s="214"/>
      <c r="C142" s="214"/>
      <c r="D142" s="214"/>
      <c r="E142" s="214"/>
      <c r="F142" s="215"/>
      <c r="G142" s="216"/>
      <c r="H142" s="218"/>
      <c r="I142" s="214"/>
      <c r="J142" s="331"/>
      <c r="K142" s="303"/>
      <c r="L142" s="215"/>
      <c r="M142" s="215"/>
      <c r="N142" s="214"/>
      <c r="O142" s="214"/>
      <c r="P142" s="215"/>
      <c r="Q142" s="215"/>
      <c r="R142" s="215"/>
      <c r="S142" s="215"/>
      <c r="T142" s="215"/>
      <c r="U142" s="215"/>
      <c r="V142" s="215"/>
      <c r="W142" s="215"/>
      <c r="X142" s="215"/>
      <c r="Y142" s="215"/>
      <c r="Z142" s="215"/>
      <c r="AA142" s="215"/>
      <c r="AB142" s="215"/>
      <c r="AC142" s="215"/>
      <c r="AD142" s="215"/>
      <c r="AE142" s="215"/>
      <c r="AF142" s="215"/>
      <c r="AG142" s="215"/>
      <c r="AH142" s="215"/>
      <c r="AI142" s="215"/>
      <c r="AJ142" s="215"/>
      <c r="AK142" s="215"/>
      <c r="AL142" s="215"/>
      <c r="AM142" s="215"/>
      <c r="AN142" s="215"/>
      <c r="AO142" s="215"/>
      <c r="AP142" s="215"/>
      <c r="AQ142" s="215"/>
      <c r="AR142" s="215"/>
      <c r="AS142" s="215"/>
      <c r="AT142" s="215"/>
      <c r="AU142" s="215"/>
      <c r="AV142" s="215"/>
      <c r="AW142" s="215"/>
      <c r="AX142" s="215"/>
      <c r="AY142" s="215"/>
      <c r="AZ142" s="215"/>
      <c r="BA142" s="215"/>
      <c r="BB142" s="215"/>
      <c r="BC142" s="215"/>
      <c r="BD142" s="215"/>
      <c r="BE142" s="215"/>
      <c r="BF142" s="215"/>
    </row>
    <row r="143" spans="1:58" ht="15">
      <c r="A143" s="213"/>
      <c r="B143" s="214"/>
      <c r="C143" s="214"/>
      <c r="D143" s="214"/>
      <c r="E143" s="214"/>
      <c r="F143" s="215"/>
      <c r="G143" s="216"/>
      <c r="H143" s="218"/>
      <c r="I143" s="214"/>
      <c r="J143" s="331"/>
      <c r="K143" s="303"/>
      <c r="L143" s="215"/>
      <c r="M143" s="215"/>
      <c r="N143" s="214"/>
      <c r="O143" s="214"/>
      <c r="P143" s="215"/>
      <c r="Q143" s="215"/>
      <c r="R143" s="215"/>
      <c r="S143" s="215"/>
      <c r="T143" s="215"/>
      <c r="U143" s="215"/>
      <c r="V143" s="215"/>
      <c r="W143" s="215"/>
      <c r="X143" s="215"/>
      <c r="Y143" s="215"/>
      <c r="Z143" s="215"/>
      <c r="AA143" s="215"/>
      <c r="AB143" s="215"/>
      <c r="AC143" s="215"/>
      <c r="AD143" s="215"/>
      <c r="AE143" s="215"/>
      <c r="AF143" s="215"/>
      <c r="AG143" s="215"/>
      <c r="AH143" s="215"/>
      <c r="AI143" s="215"/>
      <c r="AJ143" s="215"/>
      <c r="AK143" s="215"/>
      <c r="AL143" s="215"/>
      <c r="AM143" s="215"/>
      <c r="AN143" s="215"/>
      <c r="AO143" s="215"/>
      <c r="AP143" s="215"/>
      <c r="AQ143" s="215"/>
      <c r="AR143" s="215"/>
      <c r="AS143" s="215"/>
      <c r="AT143" s="215"/>
      <c r="AU143" s="215"/>
      <c r="AV143" s="215"/>
      <c r="AW143" s="215"/>
      <c r="AX143" s="215"/>
      <c r="AY143" s="215"/>
      <c r="AZ143" s="215"/>
      <c r="BA143" s="215"/>
      <c r="BB143" s="215"/>
      <c r="BC143" s="215"/>
      <c r="BD143" s="215"/>
      <c r="BE143" s="215"/>
      <c r="BF143" s="215"/>
    </row>
    <row r="144" spans="1:58" ht="15">
      <c r="A144" s="213"/>
      <c r="B144" s="214"/>
      <c r="C144" s="214"/>
      <c r="D144" s="214"/>
      <c r="E144" s="214"/>
      <c r="F144" s="215"/>
      <c r="G144" s="216"/>
      <c r="H144" s="218"/>
      <c r="I144" s="214"/>
      <c r="J144" s="331"/>
      <c r="K144" s="303"/>
      <c r="L144" s="215"/>
      <c r="M144" s="215"/>
      <c r="N144" s="214"/>
      <c r="O144" s="214"/>
      <c r="P144" s="215"/>
      <c r="Q144" s="215"/>
      <c r="R144" s="215"/>
      <c r="S144" s="215"/>
      <c r="T144" s="215"/>
      <c r="U144" s="215"/>
      <c r="V144" s="215"/>
      <c r="W144" s="215"/>
      <c r="X144" s="215"/>
      <c r="Y144" s="215"/>
      <c r="Z144" s="215"/>
      <c r="AA144" s="215"/>
      <c r="AB144" s="215"/>
      <c r="AC144" s="215"/>
      <c r="AD144" s="215"/>
      <c r="AE144" s="215"/>
      <c r="AF144" s="215"/>
      <c r="AG144" s="215"/>
      <c r="AH144" s="215"/>
      <c r="AI144" s="215"/>
      <c r="AJ144" s="215"/>
      <c r="AK144" s="215"/>
      <c r="AL144" s="215"/>
      <c r="AM144" s="215"/>
      <c r="AN144" s="215"/>
      <c r="AO144" s="215"/>
      <c r="AP144" s="215"/>
      <c r="AQ144" s="215"/>
      <c r="AR144" s="215"/>
      <c r="AS144" s="215"/>
      <c r="AT144" s="215"/>
      <c r="AU144" s="215"/>
      <c r="AV144" s="215"/>
      <c r="AW144" s="215"/>
      <c r="AX144" s="215"/>
      <c r="AY144" s="215"/>
      <c r="AZ144" s="215"/>
      <c r="BA144" s="215"/>
      <c r="BB144" s="215"/>
      <c r="BC144" s="215"/>
      <c r="BD144" s="215"/>
      <c r="BE144" s="215"/>
      <c r="BF144" s="215"/>
    </row>
    <row r="145" spans="1:58" ht="15">
      <c r="A145" s="213"/>
      <c r="B145" s="214"/>
      <c r="C145" s="214"/>
      <c r="D145" s="214"/>
      <c r="E145" s="214"/>
      <c r="F145" s="215"/>
      <c r="G145" s="216"/>
      <c r="H145" s="218"/>
      <c r="I145" s="214"/>
      <c r="J145" s="331"/>
      <c r="K145" s="303"/>
      <c r="L145" s="215"/>
      <c r="M145" s="215"/>
      <c r="N145" s="214"/>
      <c r="O145" s="214"/>
      <c r="P145" s="215"/>
      <c r="Q145" s="215"/>
      <c r="R145" s="215"/>
      <c r="S145" s="215"/>
      <c r="T145" s="215"/>
      <c r="U145" s="215"/>
      <c r="V145" s="215"/>
      <c r="W145" s="215"/>
      <c r="X145" s="215"/>
      <c r="Y145" s="215"/>
      <c r="Z145" s="215"/>
      <c r="AA145" s="215"/>
      <c r="AB145" s="215"/>
      <c r="AC145" s="215"/>
      <c r="AD145" s="215"/>
      <c r="AE145" s="215"/>
      <c r="AF145" s="215"/>
      <c r="AG145" s="215"/>
      <c r="AH145" s="215"/>
      <c r="AI145" s="215"/>
      <c r="AJ145" s="215"/>
      <c r="AK145" s="215"/>
      <c r="AL145" s="215"/>
      <c r="AM145" s="215"/>
      <c r="AN145" s="215"/>
      <c r="AO145" s="215"/>
      <c r="AP145" s="215"/>
      <c r="AQ145" s="215"/>
      <c r="AR145" s="215"/>
      <c r="AS145" s="215"/>
      <c r="AT145" s="215"/>
      <c r="AU145" s="215"/>
      <c r="AV145" s="215"/>
      <c r="AW145" s="215"/>
      <c r="AX145" s="215"/>
      <c r="AY145" s="215"/>
      <c r="AZ145" s="215"/>
      <c r="BA145" s="215"/>
      <c r="BB145" s="215"/>
      <c r="BC145" s="215"/>
      <c r="BD145" s="215"/>
      <c r="BE145" s="215"/>
      <c r="BF145" s="215"/>
    </row>
    <row r="146" spans="1:58" ht="15">
      <c r="A146" s="213"/>
      <c r="B146" s="214"/>
      <c r="C146" s="214"/>
      <c r="D146" s="214"/>
      <c r="E146" s="214"/>
      <c r="F146" s="215"/>
      <c r="G146" s="216"/>
      <c r="H146" s="218"/>
      <c r="I146" s="214"/>
      <c r="J146" s="331"/>
      <c r="K146" s="303"/>
      <c r="L146" s="215"/>
      <c r="M146" s="215"/>
      <c r="N146" s="214"/>
      <c r="O146" s="214"/>
      <c r="P146" s="215"/>
      <c r="Q146" s="215"/>
      <c r="R146" s="215"/>
      <c r="S146" s="215"/>
      <c r="T146" s="215"/>
      <c r="U146" s="215"/>
      <c r="V146" s="215"/>
      <c r="W146" s="215"/>
      <c r="X146" s="215"/>
      <c r="Y146" s="215"/>
      <c r="Z146" s="215"/>
      <c r="AA146" s="215"/>
      <c r="AB146" s="215"/>
      <c r="AC146" s="215"/>
      <c r="AD146" s="215"/>
      <c r="AE146" s="215"/>
      <c r="AF146" s="215"/>
      <c r="AG146" s="215"/>
      <c r="AH146" s="215"/>
      <c r="AI146" s="215"/>
      <c r="AJ146" s="215"/>
      <c r="AK146" s="215"/>
      <c r="AL146" s="215"/>
      <c r="AM146" s="215"/>
      <c r="AN146" s="215"/>
      <c r="AO146" s="215"/>
      <c r="AP146" s="215"/>
      <c r="AQ146" s="215"/>
      <c r="AR146" s="215"/>
      <c r="AS146" s="215"/>
      <c r="AT146" s="215"/>
      <c r="AU146" s="215"/>
      <c r="AV146" s="215"/>
      <c r="AW146" s="215"/>
      <c r="AX146" s="215"/>
      <c r="AY146" s="215"/>
      <c r="AZ146" s="215"/>
      <c r="BA146" s="215"/>
      <c r="BB146" s="215"/>
      <c r="BC146" s="215"/>
      <c r="BD146" s="215"/>
      <c r="BE146" s="215"/>
      <c r="BF146" s="215"/>
    </row>
    <row r="147" spans="1:58" ht="15">
      <c r="A147" s="213"/>
      <c r="B147" s="214"/>
      <c r="C147" s="214"/>
      <c r="D147" s="214"/>
      <c r="E147" s="214"/>
      <c r="F147" s="215"/>
      <c r="G147" s="216"/>
      <c r="H147" s="218"/>
      <c r="I147" s="214"/>
      <c r="J147" s="331"/>
      <c r="K147" s="303"/>
      <c r="L147" s="215"/>
      <c r="M147" s="215"/>
      <c r="N147" s="214"/>
      <c r="O147" s="214"/>
      <c r="P147" s="215"/>
      <c r="Q147" s="215"/>
      <c r="R147" s="215"/>
      <c r="S147" s="215"/>
      <c r="T147" s="215"/>
      <c r="U147" s="215"/>
      <c r="V147" s="215"/>
      <c r="W147" s="215"/>
      <c r="X147" s="215"/>
      <c r="Y147" s="215"/>
      <c r="Z147" s="215"/>
      <c r="AA147" s="215"/>
      <c r="AB147" s="215"/>
      <c r="AC147" s="215"/>
      <c r="AD147" s="215"/>
      <c r="AE147" s="215"/>
      <c r="AF147" s="215"/>
      <c r="AG147" s="215"/>
      <c r="AH147" s="215"/>
      <c r="AI147" s="215"/>
      <c r="AJ147" s="215"/>
      <c r="AK147" s="215"/>
      <c r="AL147" s="215"/>
      <c r="AM147" s="215"/>
      <c r="AN147" s="215"/>
      <c r="AO147" s="215"/>
      <c r="AP147" s="215"/>
      <c r="AQ147" s="215"/>
      <c r="AR147" s="215"/>
      <c r="AS147" s="215"/>
      <c r="AT147" s="215"/>
      <c r="AU147" s="215"/>
      <c r="AV147" s="215"/>
      <c r="AW147" s="215"/>
      <c r="AX147" s="215"/>
      <c r="AY147" s="215"/>
      <c r="AZ147" s="215"/>
      <c r="BA147" s="215"/>
      <c r="BB147" s="215"/>
      <c r="BC147" s="215"/>
      <c r="BD147" s="215"/>
      <c r="BE147" s="215"/>
      <c r="BF147" s="215"/>
    </row>
    <row r="148" spans="1:58" ht="15">
      <c r="A148" s="213"/>
      <c r="B148" s="214"/>
      <c r="C148" s="214"/>
      <c r="D148" s="214"/>
      <c r="E148" s="214"/>
      <c r="F148" s="215"/>
      <c r="G148" s="216"/>
      <c r="H148" s="218"/>
      <c r="I148" s="214"/>
      <c r="J148" s="331"/>
      <c r="K148" s="303"/>
      <c r="L148" s="215"/>
      <c r="M148" s="215"/>
      <c r="N148" s="214"/>
      <c r="O148" s="214"/>
      <c r="P148" s="215"/>
      <c r="Q148" s="215"/>
      <c r="R148" s="215"/>
      <c r="S148" s="215"/>
      <c r="T148" s="215"/>
      <c r="U148" s="215"/>
      <c r="V148" s="215"/>
      <c r="W148" s="215"/>
      <c r="X148" s="215"/>
      <c r="Y148" s="215"/>
      <c r="Z148" s="215"/>
      <c r="AA148" s="215"/>
      <c r="AB148" s="215"/>
      <c r="AC148" s="215"/>
      <c r="AD148" s="215"/>
      <c r="AE148" s="215"/>
      <c r="AF148" s="215"/>
      <c r="AG148" s="215"/>
      <c r="AH148" s="215"/>
      <c r="AI148" s="215"/>
      <c r="AJ148" s="215"/>
      <c r="AK148" s="215"/>
      <c r="AL148" s="215"/>
      <c r="AM148" s="215"/>
      <c r="AN148" s="215"/>
      <c r="AO148" s="215"/>
      <c r="AP148" s="215"/>
      <c r="AQ148" s="215"/>
      <c r="AR148" s="215"/>
      <c r="AS148" s="215"/>
      <c r="AT148" s="215"/>
      <c r="AU148" s="215"/>
      <c r="AV148" s="215"/>
      <c r="AW148" s="215"/>
      <c r="AX148" s="215"/>
      <c r="AY148" s="215"/>
      <c r="AZ148" s="215"/>
      <c r="BA148" s="215"/>
      <c r="BB148" s="215"/>
      <c r="BC148" s="215"/>
      <c r="BD148" s="215"/>
      <c r="BE148" s="215"/>
      <c r="BF148" s="215"/>
    </row>
    <row r="149" spans="1:58" ht="15">
      <c r="A149" s="213"/>
      <c r="B149" s="214"/>
      <c r="C149" s="214"/>
      <c r="D149" s="214"/>
      <c r="E149" s="214"/>
      <c r="F149" s="215"/>
      <c r="G149" s="216"/>
      <c r="H149" s="218"/>
      <c r="I149" s="214"/>
      <c r="J149" s="331"/>
      <c r="K149" s="303"/>
      <c r="L149" s="215"/>
      <c r="M149" s="215"/>
      <c r="N149" s="214"/>
      <c r="O149" s="214"/>
      <c r="P149" s="215"/>
      <c r="Q149" s="215"/>
      <c r="R149" s="215"/>
      <c r="S149" s="215"/>
      <c r="T149" s="215"/>
      <c r="U149" s="215"/>
      <c r="V149" s="215"/>
      <c r="W149" s="215"/>
      <c r="X149" s="215"/>
      <c r="Y149" s="215"/>
      <c r="Z149" s="215"/>
      <c r="AA149" s="215"/>
      <c r="AB149" s="215"/>
      <c r="AC149" s="215"/>
      <c r="AD149" s="215"/>
      <c r="AE149" s="215"/>
      <c r="AF149" s="215"/>
      <c r="AG149" s="215"/>
      <c r="AH149" s="215"/>
      <c r="AI149" s="215"/>
      <c r="AJ149" s="215"/>
      <c r="AK149" s="215"/>
      <c r="AL149" s="215"/>
      <c r="AM149" s="215"/>
      <c r="AN149" s="215"/>
      <c r="AO149" s="215"/>
      <c r="AP149" s="215"/>
      <c r="AQ149" s="215"/>
      <c r="AR149" s="215"/>
      <c r="AS149" s="215"/>
      <c r="AT149" s="215"/>
      <c r="AU149" s="215"/>
      <c r="AV149" s="215"/>
      <c r="AW149" s="215"/>
      <c r="AX149" s="215"/>
      <c r="AY149" s="215"/>
      <c r="AZ149" s="215"/>
      <c r="BA149" s="215"/>
      <c r="BB149" s="215"/>
      <c r="BC149" s="215"/>
      <c r="BD149" s="215"/>
      <c r="BE149" s="215"/>
      <c r="BF149" s="215"/>
    </row>
  </sheetData>
  <autoFilter ref="A1:BG1" xr:uid="{E7C1E167-76DE-48FE-AD3A-CC0D6F21E50E}"/>
  <mergeCells count="72">
    <mergeCell ref="J147:K147"/>
    <mergeCell ref="J148:K148"/>
    <mergeCell ref="J149:K149"/>
    <mergeCell ref="J141:K141"/>
    <mergeCell ref="J142:K142"/>
    <mergeCell ref="J143:K143"/>
    <mergeCell ref="J144:K144"/>
    <mergeCell ref="J145:K145"/>
    <mergeCell ref="J146:K146"/>
    <mergeCell ref="J139:K139"/>
    <mergeCell ref="J128:K128"/>
    <mergeCell ref="J129:K129"/>
    <mergeCell ref="J130:K130"/>
    <mergeCell ref="J131:K131"/>
    <mergeCell ref="J132:K132"/>
    <mergeCell ref="J133:K133"/>
    <mergeCell ref="J134:K134"/>
    <mergeCell ref="J135:K135"/>
    <mergeCell ref="J136:K136"/>
    <mergeCell ref="J137:K137"/>
    <mergeCell ref="J138:K138"/>
    <mergeCell ref="J127:K127"/>
    <mergeCell ref="J116:K116"/>
    <mergeCell ref="J117:K117"/>
    <mergeCell ref="J118:K118"/>
    <mergeCell ref="J119:K119"/>
    <mergeCell ref="J120:K120"/>
    <mergeCell ref="J121:K121"/>
    <mergeCell ref="J122:K122"/>
    <mergeCell ref="J123:K123"/>
    <mergeCell ref="J124:K124"/>
    <mergeCell ref="J125:K125"/>
    <mergeCell ref="J126:K126"/>
    <mergeCell ref="J115:K115"/>
    <mergeCell ref="J103:K103"/>
    <mergeCell ref="J104:K104"/>
    <mergeCell ref="J105:K105"/>
    <mergeCell ref="J106:K106"/>
    <mergeCell ref="J107:K107"/>
    <mergeCell ref="J109:K109"/>
    <mergeCell ref="J110:K110"/>
    <mergeCell ref="J111:K111"/>
    <mergeCell ref="J112:K112"/>
    <mergeCell ref="J113:K113"/>
    <mergeCell ref="J114:K114"/>
    <mergeCell ref="J102:K102"/>
    <mergeCell ref="J91:K91"/>
    <mergeCell ref="J92:K92"/>
    <mergeCell ref="J93:K93"/>
    <mergeCell ref="J94:K94"/>
    <mergeCell ref="J95:K95"/>
    <mergeCell ref="J96:K96"/>
    <mergeCell ref="J97:K97"/>
    <mergeCell ref="J98:K98"/>
    <mergeCell ref="J99:K99"/>
    <mergeCell ref="J100:K100"/>
    <mergeCell ref="J101:K101"/>
    <mergeCell ref="J76:K76"/>
    <mergeCell ref="J77:K77"/>
    <mergeCell ref="J78:K78"/>
    <mergeCell ref="J90:K90"/>
    <mergeCell ref="J79:K79"/>
    <mergeCell ref="J80:K80"/>
    <mergeCell ref="J81:K81"/>
    <mergeCell ref="J82:K82"/>
    <mergeCell ref="J83:K83"/>
    <mergeCell ref="J84:K84"/>
    <mergeCell ref="J85:K85"/>
    <mergeCell ref="J86:K86"/>
    <mergeCell ref="J87:K87"/>
    <mergeCell ref="J88:K88"/>
    <mergeCell ref="J89:K89"/>
  </mergeCells>
  <pageMargins left="0.7" right="0.7" top="0.75" bottom="0.75" header="0.3" footer="0.3"/>
  <pageSetup orientation="portrait" horizontalDpi="360" verticalDpi="36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3EB006-4ACB-4CF9-A79C-79E15BA6C854}">
  <sheetPr>
    <tabColor rgb="FFFFC000"/>
  </sheetPr>
  <dimension ref="A1:S34"/>
  <sheetViews>
    <sheetView topLeftCell="A5" workbookViewId="0">
      <selection activeCell="C13" sqref="C13"/>
    </sheetView>
  </sheetViews>
  <sheetFormatPr defaultRowHeight="13.15"/>
  <cols>
    <col min="1" max="1" width="26.85546875" customWidth="1"/>
    <col min="2" max="2" width="13.28515625" customWidth="1"/>
    <col min="3" max="3" width="13.7109375" customWidth="1"/>
    <col min="4" max="4" width="29.5703125" customWidth="1"/>
    <col min="5" max="5" width="22" customWidth="1"/>
    <col min="6" max="6" width="22.28515625" customWidth="1"/>
    <col min="7" max="7" width="17.140625" customWidth="1"/>
    <col min="8" max="8" width="12.28515625" customWidth="1"/>
  </cols>
  <sheetData>
    <row r="1" spans="1:19" ht="21" customHeight="1">
      <c r="A1" s="70" t="s">
        <v>43</v>
      </c>
      <c r="B1" s="244"/>
      <c r="C1" s="244"/>
      <c r="D1" s="244"/>
      <c r="E1" s="70" t="s">
        <v>44</v>
      </c>
      <c r="F1" s="243"/>
      <c r="G1" s="243"/>
    </row>
    <row r="2" spans="1:19" ht="15.6">
      <c r="A2" s="70" t="s">
        <v>45</v>
      </c>
      <c r="B2" s="244"/>
      <c r="C2" s="244"/>
      <c r="D2" s="244"/>
      <c r="E2" s="70" t="s">
        <v>46</v>
      </c>
      <c r="F2" s="243"/>
      <c r="G2" s="243"/>
    </row>
    <row r="3" spans="1:19" ht="15.6">
      <c r="A3" s="70" t="s">
        <v>47</v>
      </c>
      <c r="B3" s="244"/>
      <c r="C3" s="244"/>
      <c r="D3" s="244"/>
      <c r="E3" s="70" t="s">
        <v>48</v>
      </c>
      <c r="F3" s="146"/>
      <c r="G3" s="39"/>
    </row>
    <row r="4" spans="1:19" ht="15.6">
      <c r="A4" s="70" t="s">
        <v>49</v>
      </c>
      <c r="B4" s="244"/>
      <c r="C4" s="244"/>
      <c r="D4" s="244"/>
      <c r="E4" s="70" t="s">
        <v>50</v>
      </c>
      <c r="F4" s="146"/>
      <c r="G4" s="39"/>
    </row>
    <row r="5" spans="1:19">
      <c r="A5" s="130"/>
      <c r="B5" s="130"/>
      <c r="C5" s="130"/>
      <c r="D5" s="130"/>
      <c r="E5" s="130"/>
      <c r="F5" s="130"/>
      <c r="G5" s="130"/>
      <c r="H5" s="130"/>
    </row>
    <row r="6" spans="1:19" ht="15.6">
      <c r="A6" s="70" t="s">
        <v>51</v>
      </c>
      <c r="B6" s="300"/>
      <c r="C6" s="300"/>
      <c r="D6" s="300"/>
      <c r="E6" s="70" t="s">
        <v>52</v>
      </c>
      <c r="F6" s="145"/>
      <c r="G6" s="44"/>
      <c r="H6" s="44"/>
      <c r="I6" s="39"/>
      <c r="J6" s="38"/>
      <c r="K6" s="39"/>
      <c r="L6" s="39"/>
      <c r="M6" s="39"/>
      <c r="N6" s="39"/>
      <c r="O6" s="39"/>
      <c r="P6" s="39"/>
      <c r="Q6" s="39"/>
      <c r="R6" s="39"/>
      <c r="S6" s="39"/>
    </row>
    <row r="7" spans="1:19" ht="15.6">
      <c r="A7" s="70"/>
      <c r="B7" s="38"/>
      <c r="C7" s="38"/>
      <c r="D7" s="38"/>
      <c r="E7" s="70" t="s">
        <v>53</v>
      </c>
      <c r="F7" s="145"/>
      <c r="G7" s="44"/>
      <c r="H7" s="44"/>
      <c r="I7" s="39"/>
      <c r="J7" s="38"/>
      <c r="K7" s="39"/>
      <c r="L7" s="39"/>
      <c r="M7" s="39"/>
      <c r="N7" s="39"/>
      <c r="O7" s="39"/>
      <c r="P7" s="39"/>
      <c r="Q7" s="39"/>
      <c r="R7" s="39"/>
      <c r="S7" s="39"/>
    </row>
    <row r="8" spans="1:19" ht="15.6">
      <c r="A8" s="70"/>
      <c r="B8" s="38"/>
      <c r="C8" s="38"/>
      <c r="D8" s="38"/>
      <c r="E8" s="70"/>
      <c r="F8" s="44"/>
      <c r="G8" s="44"/>
      <c r="H8" s="44"/>
      <c r="I8" s="39"/>
      <c r="J8" s="38"/>
      <c r="K8" s="39"/>
      <c r="L8" s="39"/>
      <c r="M8" s="39"/>
      <c r="N8" s="39"/>
      <c r="O8" s="39"/>
      <c r="P8" s="39"/>
      <c r="Q8" s="39"/>
      <c r="R8" s="39"/>
      <c r="S8" s="39"/>
    </row>
    <row r="9" spans="1:19" ht="21" customHeight="1">
      <c r="A9" s="80" t="s">
        <v>54</v>
      </c>
      <c r="B9" s="81"/>
      <c r="C9" s="81"/>
      <c r="D9" s="81"/>
      <c r="E9" s="81"/>
      <c r="F9" s="81"/>
      <c r="G9" s="81"/>
      <c r="H9" s="81"/>
    </row>
    <row r="10" spans="1:19" s="79" customFormat="1" ht="15.6">
      <c r="A10" s="79" t="s">
        <v>55</v>
      </c>
      <c r="B10" s="79" t="s">
        <v>56</v>
      </c>
    </row>
    <row r="11" spans="1:19">
      <c r="A11" s="78" t="s">
        <v>57</v>
      </c>
    </row>
    <row r="12" spans="1:19">
      <c r="A12" s="78" t="s">
        <v>58</v>
      </c>
    </row>
    <row r="13" spans="1:19">
      <c r="A13" s="78" t="s">
        <v>59</v>
      </c>
    </row>
    <row r="14" spans="1:19">
      <c r="A14" s="78" t="s">
        <v>60</v>
      </c>
    </row>
    <row r="15" spans="1:19">
      <c r="A15" s="78" t="s">
        <v>61</v>
      </c>
    </row>
    <row r="16" spans="1:19">
      <c r="A16" s="78" t="s">
        <v>62</v>
      </c>
    </row>
    <row r="17" spans="1:1">
      <c r="A17" s="78" t="s">
        <v>63</v>
      </c>
    </row>
    <row r="18" spans="1:1">
      <c r="A18" s="78" t="s">
        <v>64</v>
      </c>
    </row>
    <row r="19" spans="1:1">
      <c r="A19" s="78" t="s">
        <v>65</v>
      </c>
    </row>
    <row r="20" spans="1:1">
      <c r="A20" s="78" t="s">
        <v>66</v>
      </c>
    </row>
    <row r="21" spans="1:1">
      <c r="A21" s="78" t="s">
        <v>67</v>
      </c>
    </row>
    <row r="22" spans="1:1">
      <c r="A22" s="78" t="s">
        <v>68</v>
      </c>
    </row>
    <row r="23" spans="1:1">
      <c r="A23" s="78" t="s">
        <v>69</v>
      </c>
    </row>
    <row r="24" spans="1:1">
      <c r="A24" s="78" t="s">
        <v>70</v>
      </c>
    </row>
    <row r="25" spans="1:1">
      <c r="A25" s="78" t="s">
        <v>71</v>
      </c>
    </row>
    <row r="26" spans="1:1">
      <c r="A26" s="78" t="s">
        <v>72</v>
      </c>
    </row>
    <row r="27" spans="1:1">
      <c r="A27" s="78" t="s">
        <v>73</v>
      </c>
    </row>
    <row r="28" spans="1:1">
      <c r="A28" s="78" t="s">
        <v>74</v>
      </c>
    </row>
    <row r="29" spans="1:1">
      <c r="A29" s="78" t="s">
        <v>75</v>
      </c>
    </row>
    <row r="30" spans="1:1">
      <c r="A30" s="78" t="s">
        <v>76</v>
      </c>
    </row>
    <row r="31" spans="1:1">
      <c r="A31" s="78" t="s">
        <v>77</v>
      </c>
    </row>
    <row r="32" spans="1:1">
      <c r="A32" s="78" t="s">
        <v>78</v>
      </c>
    </row>
    <row r="33" spans="1:1">
      <c r="A33" s="78" t="s">
        <v>79</v>
      </c>
    </row>
    <row r="34" spans="1:1">
      <c r="A34" s="78" t="s">
        <v>80</v>
      </c>
    </row>
  </sheetData>
  <sheetProtection algorithmName="SHA-512" hashValue="dRZGjxGHneoWOT5lJ79ofBdRSGHMcdvJEbclnEvVoYDexBrHFXIseeQ8CxAGv5q4ohrBRR+Zo/IR2gWM4NLEQg==" saltValue="1oOZsH6+GGP+TagAC2kwoQ==" spinCount="100000" sheet="1" objects="1" scenarios="1" insertColumns="0" insertRows="0" deleteColumns="0" deleteRows="0" selectLockedCells="1"/>
  <protectedRanges>
    <protectedRange sqref="B1:D4 B6:D6 F1:G2 F3:F4 F6:F7" name="Range2"/>
    <protectedRange sqref="A11:O34" name="Range3"/>
  </protectedRanges>
  <mergeCells count="7">
    <mergeCell ref="F1:G1"/>
    <mergeCell ref="F2:G2"/>
    <mergeCell ref="B6:D6"/>
    <mergeCell ref="B1:D1"/>
    <mergeCell ref="B2:D2"/>
    <mergeCell ref="B3:D3"/>
    <mergeCell ref="B4:D4"/>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5DE9FD-9978-4943-9D34-9B32AD792556}">
  <sheetPr>
    <tabColor rgb="FF92D050"/>
  </sheetPr>
  <dimension ref="A1:K56"/>
  <sheetViews>
    <sheetView workbookViewId="0">
      <selection activeCell="E5" sqref="E5"/>
    </sheetView>
  </sheetViews>
  <sheetFormatPr defaultRowHeight="13.15"/>
  <cols>
    <col min="1" max="1" width="1.85546875" customWidth="1"/>
    <col min="2" max="2" width="3.85546875" customWidth="1"/>
    <col min="3" max="3" width="1.5703125" customWidth="1"/>
    <col min="4" max="4" width="32.28515625" customWidth="1"/>
    <col min="5" max="5" width="67" customWidth="1"/>
    <col min="6" max="8" width="4" customWidth="1"/>
    <col min="9" max="9" width="39.140625" customWidth="1"/>
  </cols>
  <sheetData>
    <row r="1" spans="1:11" ht="17.45">
      <c r="A1" s="179"/>
      <c r="B1" s="259" t="s">
        <v>81</v>
      </c>
      <c r="C1" s="259"/>
      <c r="D1" s="259"/>
      <c r="E1" s="259"/>
      <c r="F1" s="259"/>
      <c r="G1" s="259"/>
      <c r="H1" s="259"/>
    </row>
    <row r="2" spans="1:11" ht="20.25" customHeight="1">
      <c r="B2" s="82"/>
      <c r="C2" s="82"/>
      <c r="D2" s="168" t="s">
        <v>82</v>
      </c>
      <c r="E2" s="167"/>
      <c r="F2" s="249" t="s">
        <v>48</v>
      </c>
      <c r="G2" s="249"/>
      <c r="H2" s="249"/>
      <c r="I2" s="114"/>
    </row>
    <row r="3" spans="1:11" ht="20.25" customHeight="1">
      <c r="B3" s="45"/>
      <c r="C3" s="45"/>
      <c r="D3" s="168" t="s">
        <v>83</v>
      </c>
      <c r="E3" s="167"/>
      <c r="F3" s="130"/>
      <c r="G3" s="130"/>
      <c r="H3" s="130"/>
      <c r="I3" s="114"/>
    </row>
    <row r="4" spans="1:11" ht="20.25" customHeight="1">
      <c r="B4" s="45"/>
      <c r="C4" s="45"/>
      <c r="D4" s="168" t="s">
        <v>84</v>
      </c>
      <c r="E4" s="167"/>
      <c r="F4" s="249" t="s">
        <v>85</v>
      </c>
      <c r="G4" s="249"/>
      <c r="H4" s="249"/>
      <c r="I4" s="114"/>
    </row>
    <row r="5" spans="1:11" ht="20.25" customHeight="1">
      <c r="B5" s="45"/>
      <c r="C5" s="45"/>
      <c r="D5" s="168" t="s">
        <v>86</v>
      </c>
      <c r="E5" s="167"/>
      <c r="F5" s="249" t="s">
        <v>85</v>
      </c>
      <c r="G5" s="249"/>
      <c r="H5" s="249"/>
      <c r="I5" s="114"/>
    </row>
    <row r="6" spans="1:11" ht="46.5" customHeight="1">
      <c r="B6" s="46"/>
      <c r="C6" s="45"/>
      <c r="D6" s="247" t="s">
        <v>87</v>
      </c>
      <c r="E6" s="247"/>
      <c r="F6" s="247"/>
      <c r="G6" s="247"/>
      <c r="H6" s="247"/>
      <c r="I6" s="247"/>
    </row>
    <row r="7" spans="1:11">
      <c r="B7" s="45"/>
      <c r="C7" s="45"/>
      <c r="D7" s="45"/>
      <c r="E7" s="47" t="s">
        <v>88</v>
      </c>
      <c r="F7" s="48"/>
      <c r="G7" s="48"/>
      <c r="H7" s="48"/>
      <c r="I7" s="48"/>
    </row>
    <row r="8" spans="1:11" ht="27.75" customHeight="1">
      <c r="B8" s="45"/>
      <c r="C8" s="45"/>
      <c r="D8" s="248" t="s">
        <v>89</v>
      </c>
      <c r="E8" s="248"/>
      <c r="F8" s="248"/>
      <c r="G8" s="248"/>
      <c r="H8" s="248"/>
      <c r="I8" s="248"/>
    </row>
    <row r="9" spans="1:11">
      <c r="B9" s="45"/>
      <c r="C9" s="45"/>
      <c r="D9" s="45"/>
      <c r="E9" s="6"/>
    </row>
    <row r="10" spans="1:11">
      <c r="B10" s="45"/>
      <c r="C10" s="45"/>
      <c r="D10" s="45"/>
      <c r="E10" s="6"/>
      <c r="F10" s="49" t="s">
        <v>90</v>
      </c>
      <c r="G10" s="49" t="s">
        <v>91</v>
      </c>
      <c r="H10" s="49" t="s">
        <v>92</v>
      </c>
      <c r="I10" s="49" t="s">
        <v>93</v>
      </c>
    </row>
    <row r="11" spans="1:11" ht="45.75" customHeight="1">
      <c r="B11" s="46">
        <v>1</v>
      </c>
      <c r="C11" s="45"/>
      <c r="D11" s="245" t="s">
        <v>94</v>
      </c>
      <c r="E11" s="246"/>
      <c r="F11" s="51"/>
      <c r="G11" s="51"/>
      <c r="H11" s="51"/>
      <c r="I11" s="147" t="s">
        <v>95</v>
      </c>
    </row>
    <row r="12" spans="1:11" ht="45.75" customHeight="1">
      <c r="B12" s="46">
        <v>2</v>
      </c>
      <c r="C12" s="45"/>
      <c r="D12" s="245" t="s">
        <v>96</v>
      </c>
      <c r="E12" s="246"/>
      <c r="F12" s="51"/>
      <c r="G12" s="51"/>
      <c r="H12" s="51"/>
      <c r="I12" s="51"/>
    </row>
    <row r="13" spans="1:11" ht="45.75" customHeight="1">
      <c r="B13" s="46">
        <v>3</v>
      </c>
      <c r="C13" s="45"/>
      <c r="D13" s="245" t="s">
        <v>97</v>
      </c>
      <c r="E13" s="246"/>
      <c r="F13" s="51"/>
      <c r="G13" s="51"/>
      <c r="H13" s="51"/>
      <c r="I13" s="51"/>
    </row>
    <row r="14" spans="1:11" ht="45.75" customHeight="1">
      <c r="B14" s="46">
        <v>4</v>
      </c>
      <c r="C14" s="45"/>
      <c r="D14" s="245" t="s">
        <v>98</v>
      </c>
      <c r="E14" s="246"/>
      <c r="F14" s="51"/>
      <c r="G14" s="51"/>
      <c r="H14" s="51"/>
      <c r="I14" s="51"/>
    </row>
    <row r="15" spans="1:11" ht="45.75" customHeight="1">
      <c r="B15" s="46">
        <v>5</v>
      </c>
      <c r="C15" s="45"/>
      <c r="D15" s="245" t="s">
        <v>99</v>
      </c>
      <c r="E15" s="246"/>
      <c r="F15" s="51"/>
      <c r="G15" s="51"/>
      <c r="H15" s="51"/>
      <c r="I15" s="51"/>
      <c r="K15" s="52"/>
    </row>
    <row r="16" spans="1:11" ht="45.75" customHeight="1">
      <c r="B16" s="46">
        <v>6</v>
      </c>
      <c r="C16" s="45"/>
      <c r="D16" s="245" t="s">
        <v>100</v>
      </c>
      <c r="E16" s="246"/>
      <c r="F16" s="51"/>
      <c r="G16" s="51"/>
      <c r="H16" s="51"/>
      <c r="I16" s="51"/>
      <c r="K16" s="52"/>
    </row>
    <row r="17" spans="2:9" ht="45.75" customHeight="1">
      <c r="B17" s="46">
        <v>7</v>
      </c>
      <c r="C17" s="45"/>
      <c r="D17" s="245" t="s">
        <v>101</v>
      </c>
      <c r="E17" s="246"/>
      <c r="F17" s="51"/>
      <c r="G17" s="51"/>
      <c r="H17" s="51"/>
      <c r="I17" s="51"/>
    </row>
    <row r="18" spans="2:9" ht="45.75" customHeight="1">
      <c r="B18" s="4" t="s">
        <v>102</v>
      </c>
      <c r="C18" s="45"/>
      <c r="D18" s="45"/>
      <c r="E18" s="50"/>
      <c r="F18" s="51"/>
      <c r="G18" s="51"/>
      <c r="H18" s="51"/>
      <c r="I18" s="51"/>
    </row>
    <row r="19" spans="2:9" ht="45.75" customHeight="1">
      <c r="B19" s="46">
        <v>1</v>
      </c>
      <c r="C19" s="45"/>
      <c r="D19" s="245" t="s">
        <v>103</v>
      </c>
      <c r="E19" s="246"/>
      <c r="F19" s="51"/>
      <c r="G19" s="51"/>
      <c r="H19" s="51"/>
      <c r="I19" s="51"/>
    </row>
    <row r="20" spans="2:9" ht="45.75" customHeight="1">
      <c r="B20" s="46">
        <v>2</v>
      </c>
      <c r="C20" s="45"/>
      <c r="D20" s="245" t="s">
        <v>104</v>
      </c>
      <c r="E20" s="246"/>
      <c r="F20" s="51"/>
      <c r="G20" s="51"/>
      <c r="H20" s="51"/>
      <c r="I20" s="51"/>
    </row>
    <row r="21" spans="2:9" ht="45.75" customHeight="1">
      <c r="B21" s="46">
        <v>3</v>
      </c>
      <c r="C21" s="45"/>
      <c r="D21" s="245" t="s">
        <v>105</v>
      </c>
      <c r="E21" s="246"/>
      <c r="F21" s="51"/>
      <c r="G21" s="51"/>
      <c r="H21" s="51"/>
      <c r="I21" s="51"/>
    </row>
    <row r="22" spans="2:9" ht="45.75" customHeight="1">
      <c r="B22" s="46">
        <v>4</v>
      </c>
      <c r="D22" s="245" t="s">
        <v>106</v>
      </c>
      <c r="E22" s="246"/>
      <c r="F22" s="51"/>
      <c r="G22" s="51"/>
      <c r="H22" s="51"/>
      <c r="I22" s="51"/>
    </row>
    <row r="23" spans="2:9" ht="45.75" customHeight="1">
      <c r="B23" s="46">
        <v>5</v>
      </c>
      <c r="C23" s="45"/>
      <c r="D23" s="245" t="s">
        <v>107</v>
      </c>
      <c r="E23" s="246"/>
      <c r="F23" s="51"/>
      <c r="G23" s="51"/>
      <c r="H23" s="51"/>
      <c r="I23" s="51"/>
    </row>
    <row r="24" spans="2:9" ht="45.75" customHeight="1">
      <c r="B24" s="46">
        <v>6</v>
      </c>
      <c r="C24" s="45"/>
      <c r="D24" s="245" t="s">
        <v>108</v>
      </c>
      <c r="E24" s="246"/>
      <c r="F24" s="51"/>
      <c r="G24" s="51"/>
      <c r="H24" s="51"/>
      <c r="I24" s="51"/>
    </row>
    <row r="25" spans="2:9" ht="45.75" customHeight="1">
      <c r="B25" s="46">
        <v>7</v>
      </c>
      <c r="C25" s="45"/>
      <c r="D25" s="245" t="s">
        <v>109</v>
      </c>
      <c r="E25" s="246"/>
      <c r="F25" s="53"/>
      <c r="G25" s="53"/>
      <c r="H25" s="53"/>
      <c r="I25" s="53"/>
    </row>
    <row r="26" spans="2:9" ht="45.75" customHeight="1">
      <c r="B26" s="46">
        <v>8</v>
      </c>
      <c r="C26" s="45"/>
      <c r="D26" s="245" t="s">
        <v>110</v>
      </c>
      <c r="E26" s="246"/>
      <c r="F26" s="53"/>
      <c r="G26" s="53"/>
      <c r="H26" s="53"/>
      <c r="I26" s="53"/>
    </row>
    <row r="27" spans="2:9" ht="45.75" customHeight="1">
      <c r="B27" s="46">
        <v>9</v>
      </c>
      <c r="C27" s="45"/>
      <c r="D27" s="245" t="s">
        <v>111</v>
      </c>
      <c r="E27" s="246"/>
      <c r="F27" s="53"/>
      <c r="G27" s="53"/>
      <c r="H27" s="53"/>
      <c r="I27" s="53"/>
    </row>
    <row r="28" spans="2:9" ht="14.25" customHeight="1">
      <c r="B28" s="46"/>
      <c r="C28" s="45"/>
      <c r="D28" s="50"/>
      <c r="F28" s="51"/>
      <c r="G28" s="51"/>
      <c r="H28" s="51"/>
      <c r="I28" s="51"/>
    </row>
    <row r="29" spans="2:9" ht="45.75" customHeight="1">
      <c r="B29" s="260" t="s">
        <v>112</v>
      </c>
      <c r="C29" s="260"/>
      <c r="D29" s="260"/>
      <c r="E29" s="261"/>
      <c r="F29" s="51"/>
      <c r="G29" s="51"/>
      <c r="H29" s="51"/>
      <c r="I29" s="51"/>
    </row>
    <row r="30" spans="2:9" ht="45.75" customHeight="1">
      <c r="B30" s="46">
        <v>1</v>
      </c>
      <c r="C30" s="46"/>
      <c r="D30" s="264" t="s">
        <v>113</v>
      </c>
      <c r="E30" s="265"/>
      <c r="F30" s="51"/>
      <c r="G30" s="51"/>
      <c r="H30" s="51"/>
      <c r="I30" s="51"/>
    </row>
    <row r="31" spans="2:9" ht="45.75" customHeight="1">
      <c r="B31" s="46">
        <v>2</v>
      </c>
      <c r="C31" s="46"/>
      <c r="D31" s="264" t="s">
        <v>114</v>
      </c>
      <c r="E31" s="265"/>
      <c r="F31" s="53"/>
      <c r="G31" s="53"/>
      <c r="H31" s="53"/>
      <c r="I31" s="53"/>
    </row>
    <row r="32" spans="2:9" ht="21.75" customHeight="1">
      <c r="B32" s="45"/>
      <c r="C32" s="45"/>
      <c r="D32" s="45"/>
      <c r="E32" s="6"/>
      <c r="F32" s="6"/>
      <c r="G32" s="6"/>
      <c r="H32" s="6"/>
      <c r="I32" s="6"/>
    </row>
    <row r="33" spans="1:9">
      <c r="A33" s="54"/>
      <c r="B33" s="55"/>
      <c r="C33" s="55"/>
      <c r="D33" s="55"/>
      <c r="E33" s="55"/>
      <c r="F33" s="55"/>
      <c r="G33" s="55"/>
      <c r="H33" s="55"/>
      <c r="I33" s="56"/>
    </row>
    <row r="34" spans="1:9">
      <c r="A34" s="57"/>
      <c r="B34" s="262" t="s">
        <v>115</v>
      </c>
      <c r="C34" s="262"/>
      <c r="D34" s="262"/>
      <c r="E34" s="262"/>
      <c r="F34" s="262"/>
      <c r="G34" s="262"/>
      <c r="H34" s="262"/>
      <c r="I34" s="263"/>
    </row>
    <row r="35" spans="1:9">
      <c r="A35" s="57"/>
      <c r="I35" s="58"/>
    </row>
    <row r="36" spans="1:9" ht="20.25" customHeight="1">
      <c r="A36" s="57"/>
      <c r="B36" s="59" t="s">
        <v>116</v>
      </c>
      <c r="F36" s="301"/>
      <c r="G36" s="301"/>
      <c r="H36" s="301"/>
      <c r="I36" s="302"/>
    </row>
    <row r="37" spans="1:9" ht="14.45">
      <c r="A37" s="57"/>
      <c r="B37" s="59"/>
      <c r="I37" s="58"/>
    </row>
    <row r="38" spans="1:9" ht="14.45">
      <c r="A38" s="57"/>
      <c r="B38" s="59" t="s">
        <v>117</v>
      </c>
      <c r="I38" s="58"/>
    </row>
    <row r="39" spans="1:9">
      <c r="A39" s="57"/>
      <c r="B39" s="254" t="s">
        <v>118</v>
      </c>
      <c r="C39" s="254"/>
      <c r="D39" s="254"/>
      <c r="E39" s="254"/>
      <c r="F39" s="254"/>
      <c r="G39" s="254"/>
      <c r="H39" s="254"/>
      <c r="I39" s="255"/>
    </row>
    <row r="40" spans="1:9" ht="14.45">
      <c r="A40" s="57"/>
      <c r="B40" s="59" t="s">
        <v>119</v>
      </c>
      <c r="I40" s="58"/>
    </row>
    <row r="41" spans="1:9">
      <c r="A41" s="57"/>
      <c r="B41" t="s">
        <v>120</v>
      </c>
      <c r="I41" s="58"/>
    </row>
    <row r="42" spans="1:9">
      <c r="A42" s="57"/>
      <c r="I42" s="58"/>
    </row>
    <row r="43" spans="1:9">
      <c r="A43" s="57"/>
      <c r="B43" s="256" t="s">
        <v>121</v>
      </c>
      <c r="C43" s="303"/>
      <c r="D43" s="303"/>
      <c r="E43" s="303"/>
      <c r="F43" s="303"/>
      <c r="G43" s="303"/>
      <c r="H43" s="303"/>
      <c r="I43" s="304"/>
    </row>
    <row r="44" spans="1:9">
      <c r="A44" s="57"/>
      <c r="I44" s="58"/>
    </row>
    <row r="45" spans="1:9" ht="14.45">
      <c r="A45" s="57"/>
      <c r="B45" t="s">
        <v>122</v>
      </c>
      <c r="I45" s="58"/>
    </row>
    <row r="46" spans="1:9">
      <c r="A46" s="57"/>
      <c r="I46" s="58"/>
    </row>
    <row r="47" spans="1:9">
      <c r="A47" s="57"/>
      <c r="B47" t="s">
        <v>123</v>
      </c>
      <c r="I47" s="58"/>
    </row>
    <row r="48" spans="1:9">
      <c r="A48" s="57"/>
      <c r="B48" s="250"/>
      <c r="C48" s="250"/>
      <c r="D48" s="250"/>
      <c r="E48" s="250"/>
      <c r="F48" s="250"/>
      <c r="G48" s="250"/>
      <c r="H48" s="250"/>
      <c r="I48" s="251"/>
    </row>
    <row r="49" spans="1:9" ht="20.25" customHeight="1">
      <c r="A49" s="57"/>
      <c r="B49" s="250"/>
      <c r="C49" s="250"/>
      <c r="D49" s="250"/>
      <c r="E49" s="250"/>
      <c r="F49" s="250"/>
      <c r="G49" s="250"/>
      <c r="H49" s="250"/>
      <c r="I49" s="251"/>
    </row>
    <row r="50" spans="1:9" ht="20.25" customHeight="1">
      <c r="A50" s="57"/>
      <c r="B50" s="250"/>
      <c r="C50" s="250"/>
      <c r="D50" s="250"/>
      <c r="E50" s="250"/>
      <c r="F50" s="250"/>
      <c r="G50" s="250"/>
      <c r="H50" s="250"/>
      <c r="I50" s="251"/>
    </row>
    <row r="51" spans="1:9" ht="20.25" customHeight="1">
      <c r="A51" s="57"/>
      <c r="B51" s="60"/>
      <c r="C51" s="60"/>
      <c r="D51" s="60"/>
      <c r="E51" s="61"/>
      <c r="F51" s="60"/>
      <c r="H51" s="60"/>
      <c r="I51" s="62"/>
    </row>
    <row r="52" spans="1:9">
      <c r="A52" s="63"/>
      <c r="B52" s="252" t="s">
        <v>55</v>
      </c>
      <c r="C52" s="252"/>
      <c r="D52" s="252"/>
      <c r="E52" s="252"/>
      <c r="F52" s="252"/>
      <c r="G52" s="64"/>
      <c r="H52" s="257" t="s">
        <v>124</v>
      </c>
      <c r="I52" s="258"/>
    </row>
    <row r="53" spans="1:9">
      <c r="A53" s="63"/>
      <c r="B53" s="65"/>
      <c r="C53" s="65"/>
      <c r="D53" s="65"/>
      <c r="E53" s="65"/>
      <c r="F53" s="65"/>
      <c r="G53" s="64"/>
      <c r="H53" s="65"/>
      <c r="I53" s="66"/>
    </row>
    <row r="54" spans="1:9" ht="20.25" customHeight="1">
      <c r="A54" s="57"/>
      <c r="B54" s="60"/>
      <c r="C54" s="60"/>
      <c r="D54" s="60"/>
      <c r="E54" s="61"/>
      <c r="F54" s="60"/>
      <c r="H54" s="60"/>
      <c r="I54" s="62"/>
    </row>
    <row r="55" spans="1:9">
      <c r="A55" s="63"/>
      <c r="B55" s="252" t="s">
        <v>125</v>
      </c>
      <c r="C55" s="252"/>
      <c r="D55" s="252"/>
      <c r="E55" s="252"/>
      <c r="F55" s="252"/>
      <c r="G55" s="64"/>
      <c r="H55" s="252" t="s">
        <v>126</v>
      </c>
      <c r="I55" s="253"/>
    </row>
    <row r="56" spans="1:9">
      <c r="A56" s="67"/>
      <c r="B56" s="68"/>
      <c r="C56" s="68"/>
      <c r="D56" s="68"/>
      <c r="E56" s="68"/>
      <c r="F56" s="68"/>
      <c r="G56" s="68"/>
      <c r="H56" s="68"/>
      <c r="I56" s="69"/>
    </row>
  </sheetData>
  <sheetProtection sheet="1" objects="1" scenarios="1" insertColumns="0" insertRows="0" deleteColumns="0" deleteRows="0" selectLockedCells="1"/>
  <protectedRanges>
    <protectedRange sqref="I2:I5" name="Range1"/>
    <protectedRange sqref="E2:E5" name="Range2"/>
    <protectedRange sqref="F11:I31" name="Range3"/>
    <protectedRange sqref="B48:I56" name="Range4"/>
    <protectedRange sqref="F36" name="Range5"/>
  </protectedRanges>
  <mergeCells count="36">
    <mergeCell ref="B1:H1"/>
    <mergeCell ref="F4:H4"/>
    <mergeCell ref="F5:H5"/>
    <mergeCell ref="B29:E29"/>
    <mergeCell ref="B34:I34"/>
    <mergeCell ref="D20:E20"/>
    <mergeCell ref="D19:E19"/>
    <mergeCell ref="D25:E25"/>
    <mergeCell ref="D24:E24"/>
    <mergeCell ref="D23:E23"/>
    <mergeCell ref="D22:E22"/>
    <mergeCell ref="D21:E21"/>
    <mergeCell ref="D30:E30"/>
    <mergeCell ref="D31:E31"/>
    <mergeCell ref="D27:E27"/>
    <mergeCell ref="D26:E26"/>
    <mergeCell ref="B50:I50"/>
    <mergeCell ref="F36:I36"/>
    <mergeCell ref="B55:F55"/>
    <mergeCell ref="H55:I55"/>
    <mergeCell ref="B39:I39"/>
    <mergeCell ref="B43:I43"/>
    <mergeCell ref="B52:F52"/>
    <mergeCell ref="H52:I52"/>
    <mergeCell ref="B48:I48"/>
    <mergeCell ref="B49:I49"/>
    <mergeCell ref="D16:E16"/>
    <mergeCell ref="D17:E17"/>
    <mergeCell ref="D6:I6"/>
    <mergeCell ref="D8:I8"/>
    <mergeCell ref="F2:H2"/>
    <mergeCell ref="D11:E11"/>
    <mergeCell ref="D12:E12"/>
    <mergeCell ref="D13:E13"/>
    <mergeCell ref="D14:E14"/>
    <mergeCell ref="D15:E15"/>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1FE3A7-7F2F-41B4-BA37-36830B87404F}">
  <sheetPr>
    <tabColor theme="7" tint="0.39997558519241921"/>
  </sheetPr>
  <dimension ref="D1:AC33"/>
  <sheetViews>
    <sheetView zoomScale="70" zoomScaleNormal="70" workbookViewId="0">
      <pane xSplit="5" ySplit="3" topLeftCell="F4" activePane="bottomRight" state="frozen"/>
      <selection pane="bottomRight" activeCell="F20" sqref="F20"/>
      <selection pane="bottomLeft"/>
      <selection pane="topRight"/>
    </sheetView>
  </sheetViews>
  <sheetFormatPr defaultColWidth="8.85546875" defaultRowHeight="15.75" customHeight="1"/>
  <cols>
    <col min="1" max="2" width="1.140625" style="39" customWidth="1"/>
    <col min="3" max="3" width="1" style="39" customWidth="1"/>
    <col min="4" max="4" width="59.42578125" style="39" customWidth="1"/>
    <col min="5" max="5" width="13.7109375" style="39" customWidth="1"/>
    <col min="6" max="7" width="17.7109375" style="39" customWidth="1"/>
    <col min="8" max="8" width="19.42578125" style="39" customWidth="1"/>
    <col min="9" max="20" width="17.7109375" style="39" customWidth="1"/>
    <col min="21" max="21" width="19.42578125" style="39" customWidth="1"/>
    <col min="22" max="29" width="17.7109375" style="39" customWidth="1"/>
    <col min="30" max="16384" width="8.85546875" style="39"/>
  </cols>
  <sheetData>
    <row r="1" spans="4:29" s="43" customFormat="1" ht="21">
      <c r="D1" s="305" t="s">
        <v>127</v>
      </c>
      <c r="E1" s="305"/>
      <c r="F1" s="83" t="s">
        <v>128</v>
      </c>
      <c r="G1" s="267"/>
      <c r="H1" s="267"/>
      <c r="I1" s="84"/>
      <c r="J1" s="268" t="s">
        <v>129</v>
      </c>
      <c r="K1" s="268"/>
      <c r="L1" s="268"/>
      <c r="M1" s="268"/>
      <c r="N1" s="268"/>
      <c r="O1" s="84"/>
      <c r="P1" s="84"/>
      <c r="Q1" s="84"/>
      <c r="R1" s="84"/>
      <c r="S1" s="84"/>
      <c r="T1" s="84"/>
      <c r="U1" s="84"/>
      <c r="V1" s="85"/>
      <c r="W1" s="85"/>
      <c r="X1" s="85"/>
      <c r="Y1" s="85"/>
      <c r="Z1" s="85"/>
      <c r="AA1" s="85"/>
      <c r="AB1" s="85"/>
      <c r="AC1" s="85"/>
    </row>
    <row r="2" spans="4:29" ht="21">
      <c r="D2" s="305" t="s">
        <v>130</v>
      </c>
      <c r="E2" s="305"/>
      <c r="F2" s="87" t="s">
        <v>131</v>
      </c>
      <c r="G2" s="86"/>
      <c r="H2" s="86"/>
      <c r="I2" s="86"/>
      <c r="J2" s="86"/>
      <c r="K2" s="86"/>
      <c r="L2" s="86"/>
      <c r="M2" s="86"/>
      <c r="N2" s="86"/>
      <c r="O2" s="86"/>
      <c r="P2" s="86"/>
      <c r="Q2" s="84"/>
      <c r="R2" s="84"/>
      <c r="S2" s="84"/>
      <c r="T2" s="84"/>
      <c r="U2" s="86"/>
      <c r="V2" s="86"/>
      <c r="W2" s="86"/>
      <c r="X2" s="86"/>
      <c r="Y2" s="86"/>
      <c r="Z2" s="86"/>
      <c r="AA2" s="86"/>
      <c r="AB2" s="86"/>
      <c r="AC2" s="86"/>
    </row>
    <row r="3" spans="4:29" ht="51" customHeight="1">
      <c r="D3" s="306"/>
      <c r="E3" s="306"/>
      <c r="F3" s="166" t="str">
        <f>'Participant Data'!A11</f>
        <v>Input Name 1 and data for each participant</v>
      </c>
      <c r="G3" s="117" t="str">
        <f>'Participant Data'!A12</f>
        <v>Input Name 2</v>
      </c>
      <c r="H3" s="116" t="str">
        <f>'Participant Data'!A13</f>
        <v>Input Name 3</v>
      </c>
      <c r="I3" s="117" t="str">
        <f>'Participant Data'!A14</f>
        <v>Input Name 4</v>
      </c>
      <c r="J3" s="116" t="str">
        <f>'Participant Data'!A15</f>
        <v>Input Name 5</v>
      </c>
      <c r="K3" s="117" t="str">
        <f>'Participant Data'!A16</f>
        <v>Input Name 6</v>
      </c>
      <c r="L3" s="116" t="str">
        <f>'Participant Data'!A17</f>
        <v>Input Name 7</v>
      </c>
      <c r="M3" s="117" t="str">
        <f>'Participant Data'!A18</f>
        <v>Input Name 8</v>
      </c>
      <c r="N3" s="116" t="str">
        <f>'Participant Data'!A19</f>
        <v>Input Name 9</v>
      </c>
      <c r="O3" s="117" t="str">
        <f>'Participant Data'!A20</f>
        <v>Input Name 10</v>
      </c>
      <c r="P3" s="116" t="str">
        <f>'Participant Data'!A21</f>
        <v>Input Name 11</v>
      </c>
      <c r="Q3" s="117" t="str">
        <f>'Participant Data'!A22</f>
        <v>Input Name 12</v>
      </c>
      <c r="R3" s="116" t="str">
        <f>'Participant Data'!A23</f>
        <v>Input Name 13</v>
      </c>
      <c r="S3" s="117" t="str">
        <f>'Participant Data'!A24</f>
        <v>Input Name 14</v>
      </c>
      <c r="T3" s="117" t="str">
        <f>'Participant Data'!A25</f>
        <v>Input Name 15</v>
      </c>
      <c r="U3" s="117" t="str">
        <f>'Participant Data'!A26</f>
        <v>Input Name 16</v>
      </c>
      <c r="V3" s="117" t="str">
        <f>'Participant Data'!A27</f>
        <v>Input Name 17</v>
      </c>
      <c r="W3" s="117" t="str">
        <f>'Participant Data'!A28</f>
        <v>Input Name 18</v>
      </c>
      <c r="X3" s="117" t="str">
        <f>'Participant Data'!A29</f>
        <v>Input Name 19</v>
      </c>
      <c r="Y3" s="117" t="str">
        <f>'Participant Data'!A30</f>
        <v>Input Name 20</v>
      </c>
      <c r="Z3" s="117" t="str">
        <f>'Participant Data'!A31</f>
        <v>Input Name 21</v>
      </c>
      <c r="AA3" s="117" t="str">
        <f>'Participant Data'!A32</f>
        <v>Input Name 22</v>
      </c>
      <c r="AB3" s="117" t="str">
        <f>'Participant Data'!A33</f>
        <v>Input Name 23</v>
      </c>
      <c r="AC3" s="117" t="str">
        <f>'Participant Data'!A34</f>
        <v>Input Name 24</v>
      </c>
    </row>
    <row r="4" spans="4:29" ht="18">
      <c r="D4" s="88" t="s">
        <v>132</v>
      </c>
      <c r="E4" s="90" t="s">
        <v>133</v>
      </c>
      <c r="F4" s="91"/>
      <c r="G4" s="91"/>
      <c r="H4" s="91"/>
      <c r="I4" s="91"/>
      <c r="J4" s="91"/>
      <c r="K4" s="91"/>
      <c r="L4" s="91"/>
      <c r="M4" s="91"/>
      <c r="N4" s="91"/>
      <c r="O4" s="91"/>
      <c r="P4" s="91"/>
      <c r="Q4" s="91"/>
      <c r="R4" s="91"/>
      <c r="S4" s="91"/>
      <c r="T4" s="91"/>
      <c r="U4" s="91"/>
      <c r="V4" s="91"/>
      <c r="W4" s="91"/>
      <c r="X4" s="91"/>
      <c r="Y4" s="91"/>
      <c r="Z4" s="91"/>
      <c r="AA4" s="91"/>
      <c r="AB4" s="91"/>
      <c r="AC4" s="91"/>
    </row>
    <row r="5" spans="4:29" ht="15.6">
      <c r="D5" s="90" t="s">
        <v>134</v>
      </c>
      <c r="E5" s="92">
        <f>SUM(F5:AC5)</f>
        <v>0</v>
      </c>
      <c r="F5" s="91">
        <f>'Participant Fee Payments'!F3</f>
        <v>0</v>
      </c>
      <c r="G5" s="91">
        <f>'Participant Fee Payments'!G3</f>
        <v>0</v>
      </c>
      <c r="H5" s="91">
        <f>'Participant Fee Payments'!H3</f>
        <v>0</v>
      </c>
      <c r="I5" s="91">
        <f>'Participant Fee Payments'!I3</f>
        <v>0</v>
      </c>
      <c r="J5" s="91">
        <f>'Participant Fee Payments'!J3</f>
        <v>0</v>
      </c>
      <c r="K5" s="91">
        <f>'Participant Fee Payments'!K3</f>
        <v>0</v>
      </c>
      <c r="L5" s="91">
        <f>'Participant Fee Payments'!L3</f>
        <v>0</v>
      </c>
      <c r="M5" s="91">
        <f>'Participant Fee Payments'!M3</f>
        <v>0</v>
      </c>
      <c r="N5" s="91">
        <f>'Participant Fee Payments'!N3</f>
        <v>0</v>
      </c>
      <c r="O5" s="91">
        <f>'Participant Fee Payments'!O3</f>
        <v>0</v>
      </c>
      <c r="P5" s="91">
        <f>'Participant Fee Payments'!P3</f>
        <v>0</v>
      </c>
      <c r="Q5" s="91">
        <f>'Participant Fee Payments'!Q3</f>
        <v>0</v>
      </c>
      <c r="R5" s="91">
        <f>'Participant Fee Payments'!R3</f>
        <v>0</v>
      </c>
      <c r="S5" s="91">
        <f>'Participant Fee Payments'!S3</f>
        <v>0</v>
      </c>
      <c r="T5" s="91">
        <f>'Participant Fee Payments'!T3</f>
        <v>0</v>
      </c>
      <c r="U5" s="91">
        <f>'Participant Fee Payments'!U3</f>
        <v>0</v>
      </c>
      <c r="V5" s="91">
        <f>'Participant Fee Payments'!V3</f>
        <v>0</v>
      </c>
      <c r="W5" s="91">
        <f>'Participant Fee Payments'!W3</f>
        <v>0</v>
      </c>
      <c r="X5" s="91">
        <f>'Participant Fee Payments'!X3</f>
        <v>0</v>
      </c>
      <c r="Y5" s="91">
        <f>'Participant Fee Payments'!Y3</f>
        <v>0</v>
      </c>
      <c r="Z5" s="91">
        <f>'Participant Fee Payments'!Z3</f>
        <v>0</v>
      </c>
      <c r="AA5" s="91">
        <f>'Participant Fee Payments'!AA3</f>
        <v>0</v>
      </c>
      <c r="AB5" s="91">
        <f>'Participant Fee Payments'!AB3</f>
        <v>0</v>
      </c>
      <c r="AC5" s="91">
        <f>'Participant Fee Payments'!AC3</f>
        <v>0</v>
      </c>
    </row>
    <row r="6" spans="4:29" ht="15.6">
      <c r="D6" s="90"/>
      <c r="E6" s="136"/>
      <c r="F6" s="91"/>
      <c r="G6" s="91"/>
      <c r="H6" s="91"/>
      <c r="I6" s="91"/>
      <c r="J6" s="91"/>
      <c r="K6" s="91"/>
      <c r="L6" s="91"/>
      <c r="M6" s="91"/>
      <c r="N6" s="91"/>
      <c r="O6" s="91"/>
      <c r="P6" s="91"/>
      <c r="Q6" s="91"/>
      <c r="R6" s="91"/>
      <c r="S6" s="91"/>
      <c r="T6" s="91"/>
      <c r="U6" s="91"/>
      <c r="V6" s="91"/>
      <c r="W6" s="91"/>
      <c r="X6" s="91"/>
      <c r="Y6" s="91"/>
      <c r="Z6" s="91"/>
      <c r="AA6" s="91"/>
      <c r="AB6" s="91"/>
      <c r="AC6" s="91"/>
    </row>
    <row r="7" spans="4:29" ht="20.25" customHeight="1">
      <c r="D7" s="90" t="s">
        <v>135</v>
      </c>
      <c r="E7" s="92">
        <f>SUM(F7:AC7)</f>
        <v>0</v>
      </c>
      <c r="F7" s="91">
        <f>'Subsidy Detail'!F4</f>
        <v>0</v>
      </c>
      <c r="G7" s="91">
        <f>'Subsidy Detail'!G4</f>
        <v>0</v>
      </c>
      <c r="H7" s="91">
        <f>'Subsidy Detail'!H4</f>
        <v>0</v>
      </c>
      <c r="I7" s="91">
        <f>'Subsidy Detail'!I4</f>
        <v>0</v>
      </c>
      <c r="J7" s="91">
        <f>'Subsidy Detail'!J4</f>
        <v>0</v>
      </c>
      <c r="K7" s="91">
        <f>'Subsidy Detail'!K4</f>
        <v>0</v>
      </c>
      <c r="L7" s="91">
        <f>'Subsidy Detail'!L4</f>
        <v>0</v>
      </c>
      <c r="M7" s="91">
        <f>'Subsidy Detail'!M4</f>
        <v>0</v>
      </c>
      <c r="N7" s="91">
        <f>'Subsidy Detail'!N4</f>
        <v>0</v>
      </c>
      <c r="O7" s="91">
        <f>'Subsidy Detail'!O4</f>
        <v>0</v>
      </c>
      <c r="P7" s="91">
        <f>'Subsidy Detail'!P4</f>
        <v>0</v>
      </c>
      <c r="Q7" s="91">
        <f>'Subsidy Detail'!Q4</f>
        <v>0</v>
      </c>
      <c r="R7" s="91">
        <f>'Subsidy Detail'!R4</f>
        <v>0</v>
      </c>
      <c r="S7" s="91">
        <f>'Subsidy Detail'!S4</f>
        <v>0</v>
      </c>
      <c r="T7" s="91">
        <f>'Subsidy Detail'!T4</f>
        <v>0</v>
      </c>
      <c r="U7" s="91">
        <f>'Subsidy Detail'!U4</f>
        <v>0</v>
      </c>
      <c r="V7" s="91">
        <f>'Subsidy Detail'!V4</f>
        <v>0</v>
      </c>
      <c r="W7" s="91">
        <f>'Subsidy Detail'!W4</f>
        <v>0</v>
      </c>
      <c r="X7" s="91">
        <f>'Subsidy Detail'!X4</f>
        <v>0</v>
      </c>
      <c r="Y7" s="91">
        <f>'Subsidy Detail'!Y4</f>
        <v>0</v>
      </c>
      <c r="Z7" s="91">
        <f>'Subsidy Detail'!Z4</f>
        <v>0</v>
      </c>
      <c r="AA7" s="91">
        <f>'Subsidy Detail'!AA4</f>
        <v>0</v>
      </c>
      <c r="AB7" s="91">
        <f>'Subsidy Detail'!AB4</f>
        <v>0</v>
      </c>
      <c r="AC7" s="91">
        <f>'Subsidy Detail'!AC4</f>
        <v>0</v>
      </c>
    </row>
    <row r="8" spans="4:29" ht="15.6">
      <c r="D8" s="90"/>
      <c r="E8" s="136"/>
      <c r="F8" s="91"/>
      <c r="G8" s="91"/>
      <c r="H8" s="91"/>
      <c r="I8" s="91"/>
      <c r="J8" s="91"/>
      <c r="K8" s="91"/>
      <c r="L8" s="91"/>
      <c r="M8" s="91"/>
      <c r="N8" s="91"/>
      <c r="O8" s="91"/>
      <c r="P8" s="91"/>
      <c r="Q8" s="91"/>
      <c r="R8" s="91"/>
      <c r="S8" s="91"/>
      <c r="T8" s="91"/>
      <c r="U8" s="91"/>
      <c r="V8" s="91"/>
      <c r="W8" s="91"/>
      <c r="X8" s="91"/>
      <c r="Y8" s="91"/>
      <c r="Z8" s="91"/>
      <c r="AA8" s="91"/>
      <c r="AB8" s="91"/>
      <c r="AC8" s="91"/>
    </row>
    <row r="9" spans="4:29" ht="15.6">
      <c r="D9" s="90" t="s">
        <v>136</v>
      </c>
      <c r="E9" s="92">
        <f>SUM(F9:AC9)</f>
        <v>0</v>
      </c>
      <c r="F9" s="91">
        <f>Cookies!F3</f>
        <v>0</v>
      </c>
      <c r="G9" s="91">
        <f>Cookies!G3</f>
        <v>0</v>
      </c>
      <c r="H9" s="91">
        <f>Cookies!H3</f>
        <v>0</v>
      </c>
      <c r="I9" s="91">
        <f>Cookies!I3</f>
        <v>0</v>
      </c>
      <c r="J9" s="91">
        <f>Cookies!J3</f>
        <v>0</v>
      </c>
      <c r="K9" s="91">
        <f>Cookies!K3</f>
        <v>0</v>
      </c>
      <c r="L9" s="91">
        <f>Cookies!L3</f>
        <v>0</v>
      </c>
      <c r="M9" s="91">
        <f>Cookies!M3</f>
        <v>0</v>
      </c>
      <c r="N9" s="91">
        <f>Cookies!N3</f>
        <v>0</v>
      </c>
      <c r="O9" s="91">
        <f>Cookies!O3</f>
        <v>0</v>
      </c>
      <c r="P9" s="91">
        <f>Cookies!P3</f>
        <v>0</v>
      </c>
      <c r="Q9" s="91">
        <f>Cookies!Q3</f>
        <v>0</v>
      </c>
      <c r="R9" s="91">
        <f>Cookies!R3</f>
        <v>0</v>
      </c>
      <c r="S9" s="91">
        <f>Cookies!S3</f>
        <v>0</v>
      </c>
      <c r="T9" s="91">
        <f>Cookies!T3</f>
        <v>0</v>
      </c>
      <c r="U9" s="91">
        <f>Cookies!U3</f>
        <v>0</v>
      </c>
      <c r="V9" s="91">
        <f>Cookies!V3</f>
        <v>0</v>
      </c>
      <c r="W9" s="91">
        <f>Cookies!W3</f>
        <v>0</v>
      </c>
      <c r="X9" s="91">
        <f>Cookies!X3</f>
        <v>0</v>
      </c>
      <c r="Y9" s="91">
        <f>Cookies!Y3</f>
        <v>0</v>
      </c>
      <c r="Z9" s="91">
        <f>Cookies!Z3</f>
        <v>0</v>
      </c>
      <c r="AA9" s="91">
        <f>Cookies!AA3</f>
        <v>0</v>
      </c>
      <c r="AB9" s="91">
        <f>Cookies!AB3</f>
        <v>0</v>
      </c>
      <c r="AC9" s="91">
        <f>Cookies!AC3</f>
        <v>0</v>
      </c>
    </row>
    <row r="10" spans="4:29" ht="15.6">
      <c r="D10" s="95" t="str">
        <f>IF(E11&gt;0, E9/E11, "-")</f>
        <v>-</v>
      </c>
      <c r="E10" s="136"/>
      <c r="F10" s="96"/>
      <c r="G10" s="96"/>
      <c r="H10" s="96"/>
      <c r="I10" s="96"/>
      <c r="J10" s="96"/>
      <c r="K10" s="96"/>
      <c r="L10" s="96"/>
      <c r="M10" s="96"/>
      <c r="N10" s="96"/>
      <c r="O10" s="96"/>
      <c r="P10" s="96"/>
      <c r="Q10" s="96"/>
      <c r="R10" s="96"/>
      <c r="S10" s="96"/>
      <c r="T10" s="96"/>
      <c r="U10" s="96"/>
      <c r="V10" s="96"/>
      <c r="W10" s="96"/>
      <c r="X10" s="96"/>
      <c r="Y10" s="96"/>
      <c r="Z10" s="96"/>
      <c r="AA10" s="96"/>
      <c r="AB10" s="96"/>
      <c r="AC10" s="96"/>
    </row>
    <row r="11" spans="4:29" ht="15.6">
      <c r="D11" s="90" t="s">
        <v>137</v>
      </c>
      <c r="E11" s="92">
        <f>SUM(F11:AC11)</f>
        <v>0</v>
      </c>
      <c r="F11" s="91">
        <f>'FR Event Sum'!F3</f>
        <v>0</v>
      </c>
      <c r="G11" s="91">
        <f>'FR Event Sum'!G3</f>
        <v>0</v>
      </c>
      <c r="H11" s="91">
        <f>'FR Event Sum'!H3</f>
        <v>0</v>
      </c>
      <c r="I11" s="91">
        <f>'FR Event Sum'!I3</f>
        <v>0</v>
      </c>
      <c r="J11" s="91">
        <f>'FR Event Sum'!J3</f>
        <v>0</v>
      </c>
      <c r="K11" s="91">
        <f>'FR Event Sum'!K3</f>
        <v>0</v>
      </c>
      <c r="L11" s="91">
        <f>'FR Event Sum'!L3</f>
        <v>0</v>
      </c>
      <c r="M11" s="91">
        <f>'FR Event Sum'!M3</f>
        <v>0</v>
      </c>
      <c r="N11" s="91">
        <f>'FR Event Sum'!N3</f>
        <v>0</v>
      </c>
      <c r="O11" s="91">
        <f>'FR Event Sum'!O3</f>
        <v>0</v>
      </c>
      <c r="P11" s="91">
        <f>'FR Event Sum'!P3</f>
        <v>0</v>
      </c>
      <c r="Q11" s="91">
        <f>'FR Event Sum'!Q3</f>
        <v>0</v>
      </c>
      <c r="R11" s="91">
        <f>'FR Event Sum'!R3</f>
        <v>0</v>
      </c>
      <c r="S11" s="91">
        <f>'FR Event Sum'!S3</f>
        <v>0</v>
      </c>
      <c r="T11" s="91">
        <f>'FR Event Sum'!T3</f>
        <v>0</v>
      </c>
      <c r="U11" s="91">
        <f>'FR Event Sum'!U3</f>
        <v>0</v>
      </c>
      <c r="V11" s="91">
        <f>'FR Event Sum'!V3</f>
        <v>0</v>
      </c>
      <c r="W11" s="91">
        <f>'FR Event Sum'!W3</f>
        <v>0</v>
      </c>
      <c r="X11" s="91">
        <f>'FR Event Sum'!X3</f>
        <v>0</v>
      </c>
      <c r="Y11" s="91">
        <f>'FR Event Sum'!Y3</f>
        <v>0</v>
      </c>
      <c r="Z11" s="91">
        <f>'FR Event Sum'!Z3</f>
        <v>0</v>
      </c>
      <c r="AA11" s="91">
        <f>'FR Event Sum'!AA3</f>
        <v>0</v>
      </c>
      <c r="AB11" s="91">
        <f>'FR Event Sum'!AB3</f>
        <v>0</v>
      </c>
      <c r="AC11" s="91">
        <f>'FR Event Sum'!AC3</f>
        <v>0</v>
      </c>
    </row>
    <row r="12" spans="4:29" ht="15.6">
      <c r="D12" s="90" t="s">
        <v>138</v>
      </c>
      <c r="E12" s="137"/>
      <c r="F12" s="91"/>
      <c r="G12" s="91"/>
      <c r="H12" s="91"/>
      <c r="I12" s="91"/>
      <c r="J12" s="91"/>
      <c r="K12" s="91"/>
      <c r="L12" s="91"/>
      <c r="M12" s="91"/>
      <c r="N12" s="91"/>
      <c r="O12" s="91"/>
      <c r="P12" s="91"/>
      <c r="Q12" s="91"/>
      <c r="R12" s="91"/>
      <c r="S12" s="91"/>
      <c r="T12" s="91"/>
      <c r="U12" s="91"/>
      <c r="V12" s="91"/>
      <c r="W12" s="91"/>
      <c r="X12" s="91"/>
      <c r="Y12" s="91"/>
      <c r="Z12" s="91"/>
      <c r="AA12" s="91"/>
      <c r="AB12" s="91"/>
      <c r="AC12" s="91"/>
    </row>
    <row r="13" spans="4:29" ht="15.6">
      <c r="D13" s="97" t="s">
        <v>139</v>
      </c>
      <c r="E13" s="98">
        <f>E5+E7+E9+E11</f>
        <v>0</v>
      </c>
      <c r="F13" s="98">
        <f>F5+F7+F9+F11</f>
        <v>0</v>
      </c>
      <c r="G13" s="98">
        <f t="shared" ref="G13:AC13" si="0">G5+G7+G9+G11</f>
        <v>0</v>
      </c>
      <c r="H13" s="98">
        <f t="shared" si="0"/>
        <v>0</v>
      </c>
      <c r="I13" s="98">
        <f t="shared" si="0"/>
        <v>0</v>
      </c>
      <c r="J13" s="98">
        <f t="shared" si="0"/>
        <v>0</v>
      </c>
      <c r="K13" s="98">
        <f t="shared" si="0"/>
        <v>0</v>
      </c>
      <c r="L13" s="98">
        <f t="shared" si="0"/>
        <v>0</v>
      </c>
      <c r="M13" s="98">
        <f t="shared" si="0"/>
        <v>0</v>
      </c>
      <c r="N13" s="98">
        <f t="shared" si="0"/>
        <v>0</v>
      </c>
      <c r="O13" s="98">
        <f t="shared" si="0"/>
        <v>0</v>
      </c>
      <c r="P13" s="98">
        <f t="shared" si="0"/>
        <v>0</v>
      </c>
      <c r="Q13" s="98">
        <f t="shared" si="0"/>
        <v>0</v>
      </c>
      <c r="R13" s="98">
        <f t="shared" si="0"/>
        <v>0</v>
      </c>
      <c r="S13" s="98">
        <f t="shared" si="0"/>
        <v>0</v>
      </c>
      <c r="T13" s="98">
        <f t="shared" si="0"/>
        <v>0</v>
      </c>
      <c r="U13" s="98">
        <f t="shared" si="0"/>
        <v>0</v>
      </c>
      <c r="V13" s="98">
        <f t="shared" si="0"/>
        <v>0</v>
      </c>
      <c r="W13" s="98">
        <f t="shared" si="0"/>
        <v>0</v>
      </c>
      <c r="X13" s="98">
        <f t="shared" si="0"/>
        <v>0</v>
      </c>
      <c r="Y13" s="98">
        <f t="shared" si="0"/>
        <v>0</v>
      </c>
      <c r="Z13" s="98">
        <f t="shared" si="0"/>
        <v>0</v>
      </c>
      <c r="AA13" s="98">
        <f t="shared" si="0"/>
        <v>0</v>
      </c>
      <c r="AB13" s="98">
        <f t="shared" si="0"/>
        <v>0</v>
      </c>
      <c r="AC13" s="98">
        <f t="shared" si="0"/>
        <v>0</v>
      </c>
    </row>
    <row r="14" spans="4:29" ht="18">
      <c r="D14" s="88" t="s">
        <v>140</v>
      </c>
      <c r="E14" s="90"/>
      <c r="F14" s="91"/>
      <c r="G14" s="91"/>
      <c r="H14" s="91"/>
      <c r="I14" s="91"/>
      <c r="J14" s="91"/>
      <c r="K14" s="91"/>
      <c r="L14" s="91"/>
      <c r="M14" s="91"/>
      <c r="N14" s="91"/>
      <c r="O14" s="91"/>
      <c r="P14" s="91"/>
      <c r="Q14" s="91"/>
      <c r="R14" s="91"/>
      <c r="S14" s="91"/>
      <c r="T14" s="91"/>
      <c r="U14" s="91"/>
      <c r="V14" s="91"/>
      <c r="W14" s="91"/>
      <c r="X14" s="91"/>
      <c r="Y14" s="91"/>
      <c r="Z14" s="91"/>
      <c r="AA14" s="91"/>
      <c r="AB14" s="91"/>
      <c r="AC14" s="91"/>
    </row>
    <row r="15" spans="4:29" ht="15.6">
      <c r="D15" s="99" t="s">
        <v>141</v>
      </c>
      <c r="E15" s="92">
        <f>SUM(F15:AC15)</f>
        <v>0</v>
      </c>
      <c r="F15" s="100"/>
      <c r="G15" s="100"/>
      <c r="H15" s="100"/>
      <c r="I15" s="100"/>
      <c r="J15" s="100"/>
      <c r="K15" s="100"/>
      <c r="L15" s="100"/>
      <c r="M15" s="100"/>
      <c r="N15" s="100"/>
      <c r="O15" s="100"/>
      <c r="P15" s="100">
        <v>0</v>
      </c>
      <c r="Q15" s="100">
        <v>0</v>
      </c>
      <c r="R15" s="100">
        <v>0</v>
      </c>
      <c r="S15" s="100">
        <v>0</v>
      </c>
      <c r="T15" s="100">
        <v>0</v>
      </c>
      <c r="U15" s="100">
        <v>0</v>
      </c>
      <c r="V15" s="100">
        <v>0</v>
      </c>
      <c r="W15" s="100">
        <v>0</v>
      </c>
      <c r="X15" s="100">
        <v>0</v>
      </c>
      <c r="Y15" s="100">
        <v>0</v>
      </c>
      <c r="Z15" s="100">
        <v>0</v>
      </c>
      <c r="AA15" s="100">
        <v>0</v>
      </c>
      <c r="AB15" s="100">
        <v>0</v>
      </c>
      <c r="AC15" s="100">
        <v>0</v>
      </c>
    </row>
    <row r="16" spans="4:29" ht="15.6">
      <c r="D16" s="99" t="s">
        <v>142</v>
      </c>
      <c r="E16" s="92">
        <f>SUM(F16:AC16)</f>
        <v>0</v>
      </c>
      <c r="F16" s="93"/>
      <c r="G16" s="93"/>
      <c r="H16" s="93"/>
      <c r="I16" s="93"/>
      <c r="J16" s="93"/>
      <c r="K16" s="93"/>
      <c r="L16" s="93"/>
      <c r="M16" s="93"/>
      <c r="N16" s="93"/>
      <c r="O16" s="93"/>
      <c r="P16" s="93">
        <v>0</v>
      </c>
      <c r="Q16" s="93">
        <v>0</v>
      </c>
      <c r="R16" s="93">
        <v>0</v>
      </c>
      <c r="S16" s="93">
        <v>0</v>
      </c>
      <c r="T16" s="93">
        <v>0</v>
      </c>
      <c r="U16" s="93">
        <v>0</v>
      </c>
      <c r="V16" s="93">
        <v>0</v>
      </c>
      <c r="W16" s="93">
        <v>0</v>
      </c>
      <c r="X16" s="93">
        <v>0</v>
      </c>
      <c r="Y16" s="93">
        <v>0</v>
      </c>
      <c r="Z16" s="93">
        <v>0</v>
      </c>
      <c r="AA16" s="93">
        <v>0</v>
      </c>
      <c r="AB16" s="93">
        <v>0</v>
      </c>
      <c r="AC16" s="93">
        <v>0</v>
      </c>
    </row>
    <row r="17" spans="4:29" ht="28.9">
      <c r="D17" s="101" t="s">
        <v>143</v>
      </c>
      <c r="E17" s="102">
        <f>SUM(F17:AC17)</f>
        <v>0</v>
      </c>
      <c r="F17" s="103">
        <f>F15+F16</f>
        <v>0</v>
      </c>
      <c r="G17" s="103">
        <f t="shared" ref="G17:AC17" si="1">G15+G16</f>
        <v>0</v>
      </c>
      <c r="H17" s="103">
        <f t="shared" si="1"/>
        <v>0</v>
      </c>
      <c r="I17" s="103">
        <f t="shared" si="1"/>
        <v>0</v>
      </c>
      <c r="J17" s="103">
        <f t="shared" si="1"/>
        <v>0</v>
      </c>
      <c r="K17" s="103">
        <f t="shared" si="1"/>
        <v>0</v>
      </c>
      <c r="L17" s="103">
        <f t="shared" si="1"/>
        <v>0</v>
      </c>
      <c r="M17" s="103">
        <f t="shared" si="1"/>
        <v>0</v>
      </c>
      <c r="N17" s="103">
        <f t="shared" si="1"/>
        <v>0</v>
      </c>
      <c r="O17" s="103">
        <f t="shared" si="1"/>
        <v>0</v>
      </c>
      <c r="P17" s="103">
        <f t="shared" si="1"/>
        <v>0</v>
      </c>
      <c r="Q17" s="103">
        <f t="shared" si="1"/>
        <v>0</v>
      </c>
      <c r="R17" s="103">
        <f t="shared" si="1"/>
        <v>0</v>
      </c>
      <c r="S17" s="103">
        <f t="shared" si="1"/>
        <v>0</v>
      </c>
      <c r="T17" s="103">
        <f t="shared" si="1"/>
        <v>0</v>
      </c>
      <c r="U17" s="103">
        <f t="shared" si="1"/>
        <v>0</v>
      </c>
      <c r="V17" s="103">
        <f t="shared" si="1"/>
        <v>0</v>
      </c>
      <c r="W17" s="103">
        <f t="shared" si="1"/>
        <v>0</v>
      </c>
      <c r="X17" s="103">
        <f t="shared" si="1"/>
        <v>0</v>
      </c>
      <c r="Y17" s="103">
        <f t="shared" si="1"/>
        <v>0</v>
      </c>
      <c r="Z17" s="103">
        <f t="shared" si="1"/>
        <v>0</v>
      </c>
      <c r="AA17" s="103">
        <f t="shared" si="1"/>
        <v>0</v>
      </c>
      <c r="AB17" s="103">
        <f t="shared" si="1"/>
        <v>0</v>
      </c>
      <c r="AC17" s="103">
        <f t="shared" si="1"/>
        <v>0</v>
      </c>
    </row>
    <row r="18" spans="4:29">
      <c r="D18" s="212"/>
      <c r="E18" s="94"/>
      <c r="F18" s="96"/>
      <c r="G18" s="96"/>
      <c r="H18" s="96"/>
      <c r="I18" s="96"/>
      <c r="J18" s="96"/>
      <c r="K18" s="96"/>
      <c r="L18" s="96"/>
      <c r="M18" s="96"/>
      <c r="N18" s="96"/>
      <c r="O18" s="96"/>
      <c r="P18" s="96"/>
      <c r="Q18" s="96"/>
      <c r="R18" s="96"/>
      <c r="S18" s="96"/>
      <c r="T18" s="96"/>
      <c r="U18" s="96"/>
      <c r="V18" s="96"/>
      <c r="W18" s="96"/>
      <c r="X18" s="96"/>
      <c r="Y18" s="96"/>
      <c r="Z18" s="96"/>
      <c r="AA18" s="96"/>
      <c r="AB18" s="96"/>
      <c r="AC18" s="96"/>
    </row>
    <row r="19" spans="4:29" ht="15.6">
      <c r="D19" s="104" t="s">
        <v>144</v>
      </c>
      <c r="E19" s="94"/>
      <c r="F19" s="91">
        <f>F23</f>
        <v>0</v>
      </c>
      <c r="G19" s="91">
        <f t="shared" ref="G19:AC19" si="2">G23</f>
        <v>0</v>
      </c>
      <c r="H19" s="91">
        <f t="shared" si="2"/>
        <v>0</v>
      </c>
      <c r="I19" s="91">
        <f t="shared" si="2"/>
        <v>0</v>
      </c>
      <c r="J19" s="91">
        <f t="shared" si="2"/>
        <v>0</v>
      </c>
      <c r="K19" s="91">
        <f t="shared" si="2"/>
        <v>0</v>
      </c>
      <c r="L19" s="91">
        <f t="shared" si="2"/>
        <v>0</v>
      </c>
      <c r="M19" s="91">
        <f t="shared" si="2"/>
        <v>0</v>
      </c>
      <c r="N19" s="91">
        <f t="shared" si="2"/>
        <v>0</v>
      </c>
      <c r="O19" s="91">
        <f t="shared" si="2"/>
        <v>0</v>
      </c>
      <c r="P19" s="91">
        <f t="shared" si="2"/>
        <v>0</v>
      </c>
      <c r="Q19" s="91">
        <f t="shared" si="2"/>
        <v>0</v>
      </c>
      <c r="R19" s="91">
        <f t="shared" si="2"/>
        <v>0</v>
      </c>
      <c r="S19" s="91">
        <f t="shared" si="2"/>
        <v>0</v>
      </c>
      <c r="T19" s="91">
        <f t="shared" si="2"/>
        <v>0</v>
      </c>
      <c r="U19" s="91">
        <f t="shared" si="2"/>
        <v>0</v>
      </c>
      <c r="V19" s="91">
        <f t="shared" si="2"/>
        <v>0</v>
      </c>
      <c r="W19" s="91">
        <f t="shared" si="2"/>
        <v>0</v>
      </c>
      <c r="X19" s="91">
        <f t="shared" si="2"/>
        <v>0</v>
      </c>
      <c r="Y19" s="91">
        <f t="shared" si="2"/>
        <v>0</v>
      </c>
      <c r="Z19" s="91">
        <f t="shared" si="2"/>
        <v>0</v>
      </c>
      <c r="AA19" s="91">
        <f t="shared" si="2"/>
        <v>0</v>
      </c>
      <c r="AB19" s="91">
        <f t="shared" si="2"/>
        <v>0</v>
      </c>
      <c r="AC19" s="91">
        <f t="shared" si="2"/>
        <v>0</v>
      </c>
    </row>
    <row r="20" spans="4:29" ht="15.6">
      <c r="D20" s="89" t="s">
        <v>145</v>
      </c>
      <c r="E20" s="176">
        <f>SUM(F20:AC20)</f>
        <v>0</v>
      </c>
      <c r="F20" s="175">
        <f>F13-F17-F19</f>
        <v>0</v>
      </c>
      <c r="G20" s="175">
        <f t="shared" ref="G20:AC20" si="3">G13-G17-G19</f>
        <v>0</v>
      </c>
      <c r="H20" s="175">
        <f t="shared" si="3"/>
        <v>0</v>
      </c>
      <c r="I20" s="175">
        <f t="shared" si="3"/>
        <v>0</v>
      </c>
      <c r="J20" s="175">
        <f t="shared" si="3"/>
        <v>0</v>
      </c>
      <c r="K20" s="175">
        <f t="shared" si="3"/>
        <v>0</v>
      </c>
      <c r="L20" s="175">
        <f t="shared" si="3"/>
        <v>0</v>
      </c>
      <c r="M20" s="175">
        <f t="shared" si="3"/>
        <v>0</v>
      </c>
      <c r="N20" s="175">
        <f t="shared" si="3"/>
        <v>0</v>
      </c>
      <c r="O20" s="175">
        <f t="shared" si="3"/>
        <v>0</v>
      </c>
      <c r="P20" s="175">
        <f t="shared" si="3"/>
        <v>0</v>
      </c>
      <c r="Q20" s="175">
        <f t="shared" si="3"/>
        <v>0</v>
      </c>
      <c r="R20" s="175">
        <f t="shared" si="3"/>
        <v>0</v>
      </c>
      <c r="S20" s="175">
        <f t="shared" si="3"/>
        <v>0</v>
      </c>
      <c r="T20" s="175">
        <f t="shared" si="3"/>
        <v>0</v>
      </c>
      <c r="U20" s="175">
        <f t="shared" si="3"/>
        <v>0</v>
      </c>
      <c r="V20" s="175">
        <f t="shared" si="3"/>
        <v>0</v>
      </c>
      <c r="W20" s="175">
        <f t="shared" si="3"/>
        <v>0</v>
      </c>
      <c r="X20" s="175">
        <f t="shared" si="3"/>
        <v>0</v>
      </c>
      <c r="Y20" s="175">
        <f t="shared" si="3"/>
        <v>0</v>
      </c>
      <c r="Z20" s="175">
        <f t="shared" si="3"/>
        <v>0</v>
      </c>
      <c r="AA20" s="175">
        <f t="shared" si="3"/>
        <v>0</v>
      </c>
      <c r="AB20" s="175">
        <f t="shared" si="3"/>
        <v>0</v>
      </c>
      <c r="AC20" s="175">
        <f t="shared" si="3"/>
        <v>0</v>
      </c>
    </row>
    <row r="21" spans="4:29" ht="15.6">
      <c r="D21" s="105"/>
      <c r="E21" s="106"/>
      <c r="F21" s="106"/>
      <c r="G21" s="106"/>
      <c r="H21" s="106"/>
      <c r="I21" s="106"/>
      <c r="J21" s="106"/>
      <c r="K21" s="106"/>
      <c r="L21" s="106"/>
      <c r="M21" s="106"/>
      <c r="N21" s="106"/>
      <c r="O21" s="106"/>
      <c r="P21" s="106"/>
      <c r="Q21" s="106"/>
      <c r="R21" s="106"/>
      <c r="S21" s="106"/>
      <c r="T21" s="106"/>
      <c r="U21" s="106"/>
      <c r="V21" s="106"/>
      <c r="W21" s="106"/>
      <c r="X21" s="106"/>
      <c r="Y21" s="106"/>
      <c r="Z21" s="106"/>
      <c r="AA21" s="106"/>
      <c r="AB21" s="106"/>
      <c r="AC21" s="106"/>
    </row>
    <row r="22" spans="4:29" customFormat="1" ht="15" customHeight="1">
      <c r="D22" s="104" t="s">
        <v>146</v>
      </c>
      <c r="E22" s="94">
        <f>SUM(F22:AC22)</f>
        <v>0</v>
      </c>
      <c r="F22" s="107">
        <f>0.1*F15</f>
        <v>0</v>
      </c>
      <c r="G22" s="107">
        <f t="shared" ref="G22:AC22" si="4">0.1*G15</f>
        <v>0</v>
      </c>
      <c r="H22" s="107">
        <f t="shared" si="4"/>
        <v>0</v>
      </c>
      <c r="I22" s="107">
        <f t="shared" si="4"/>
        <v>0</v>
      </c>
      <c r="J22" s="107">
        <f t="shared" si="4"/>
        <v>0</v>
      </c>
      <c r="K22" s="107">
        <f t="shared" si="4"/>
        <v>0</v>
      </c>
      <c r="L22" s="107">
        <f t="shared" si="4"/>
        <v>0</v>
      </c>
      <c r="M22" s="107">
        <f t="shared" si="4"/>
        <v>0</v>
      </c>
      <c r="N22" s="107">
        <f t="shared" si="4"/>
        <v>0</v>
      </c>
      <c r="O22" s="107">
        <f t="shared" si="4"/>
        <v>0</v>
      </c>
      <c r="P22" s="107">
        <f t="shared" si="4"/>
        <v>0</v>
      </c>
      <c r="Q22" s="107">
        <f t="shared" si="4"/>
        <v>0</v>
      </c>
      <c r="R22" s="107">
        <f t="shared" si="4"/>
        <v>0</v>
      </c>
      <c r="S22" s="107">
        <f t="shared" si="4"/>
        <v>0</v>
      </c>
      <c r="T22" s="107">
        <f t="shared" si="4"/>
        <v>0</v>
      </c>
      <c r="U22" s="107">
        <f t="shared" si="4"/>
        <v>0</v>
      </c>
      <c r="V22" s="107">
        <f t="shared" si="4"/>
        <v>0</v>
      </c>
      <c r="W22" s="107">
        <f t="shared" si="4"/>
        <v>0</v>
      </c>
      <c r="X22" s="107">
        <f t="shared" si="4"/>
        <v>0</v>
      </c>
      <c r="Y22" s="107">
        <f t="shared" si="4"/>
        <v>0</v>
      </c>
      <c r="Z22" s="107">
        <f t="shared" si="4"/>
        <v>0</v>
      </c>
      <c r="AA22" s="107">
        <f t="shared" si="4"/>
        <v>0</v>
      </c>
      <c r="AB22" s="107">
        <f t="shared" si="4"/>
        <v>0</v>
      </c>
      <c r="AC22" s="107">
        <f t="shared" si="4"/>
        <v>0</v>
      </c>
    </row>
    <row r="23" spans="4:29" customFormat="1" ht="15" customHeight="1">
      <c r="D23" s="104" t="s">
        <v>147</v>
      </c>
      <c r="E23" s="92">
        <f>SUM(F23:AC23)</f>
        <v>0</v>
      </c>
      <c r="F23" s="108"/>
      <c r="G23" s="108"/>
      <c r="H23" s="108"/>
      <c r="I23" s="108"/>
      <c r="J23" s="108"/>
      <c r="K23" s="108"/>
      <c r="L23" s="108"/>
      <c r="M23" s="108"/>
      <c r="N23" s="108"/>
      <c r="O23" s="108"/>
      <c r="P23" s="108"/>
      <c r="Q23" s="108"/>
      <c r="R23" s="108"/>
      <c r="S23" s="108"/>
      <c r="T23" s="108"/>
      <c r="U23" s="108"/>
      <c r="V23" s="108"/>
      <c r="W23" s="108"/>
      <c r="X23" s="108"/>
      <c r="Y23" s="108"/>
      <c r="Z23" s="108"/>
      <c r="AA23" s="108"/>
      <c r="AB23" s="108"/>
      <c r="AC23" s="108"/>
    </row>
    <row r="24" spans="4:29" customFormat="1" ht="15" customHeight="1">
      <c r="D24" s="104" t="s">
        <v>148</v>
      </c>
      <c r="E24" s="107"/>
      <c r="F24" s="107">
        <f>F22+F23</f>
        <v>0</v>
      </c>
      <c r="G24" s="107">
        <f t="shared" ref="G24:AC24" si="5">G22+G23</f>
        <v>0</v>
      </c>
      <c r="H24" s="107">
        <f t="shared" si="5"/>
        <v>0</v>
      </c>
      <c r="I24" s="107">
        <f t="shared" si="5"/>
        <v>0</v>
      </c>
      <c r="J24" s="107">
        <f t="shared" si="5"/>
        <v>0</v>
      </c>
      <c r="K24" s="107">
        <f t="shared" si="5"/>
        <v>0</v>
      </c>
      <c r="L24" s="107">
        <f t="shared" si="5"/>
        <v>0</v>
      </c>
      <c r="M24" s="107">
        <f t="shared" si="5"/>
        <v>0</v>
      </c>
      <c r="N24" s="107">
        <f t="shared" si="5"/>
        <v>0</v>
      </c>
      <c r="O24" s="107">
        <f t="shared" si="5"/>
        <v>0</v>
      </c>
      <c r="P24" s="107">
        <f t="shared" si="5"/>
        <v>0</v>
      </c>
      <c r="Q24" s="107">
        <f t="shared" si="5"/>
        <v>0</v>
      </c>
      <c r="R24" s="107">
        <f t="shared" si="5"/>
        <v>0</v>
      </c>
      <c r="S24" s="107">
        <f t="shared" si="5"/>
        <v>0</v>
      </c>
      <c r="T24" s="107">
        <f t="shared" si="5"/>
        <v>0</v>
      </c>
      <c r="U24" s="107">
        <f t="shared" si="5"/>
        <v>0</v>
      </c>
      <c r="V24" s="107">
        <f t="shared" si="5"/>
        <v>0</v>
      </c>
      <c r="W24" s="107">
        <f t="shared" si="5"/>
        <v>0</v>
      </c>
      <c r="X24" s="107">
        <f t="shared" si="5"/>
        <v>0</v>
      </c>
      <c r="Y24" s="107">
        <f t="shared" si="5"/>
        <v>0</v>
      </c>
      <c r="Z24" s="107">
        <f t="shared" si="5"/>
        <v>0</v>
      </c>
      <c r="AA24" s="107">
        <f t="shared" si="5"/>
        <v>0</v>
      </c>
      <c r="AB24" s="107">
        <f t="shared" si="5"/>
        <v>0</v>
      </c>
      <c r="AC24" s="107">
        <f t="shared" si="5"/>
        <v>0</v>
      </c>
    </row>
    <row r="25" spans="4:29" customFormat="1" ht="15" customHeight="1">
      <c r="D25" s="104" t="s">
        <v>149</v>
      </c>
      <c r="E25" s="107"/>
      <c r="F25" s="107">
        <f>F5-F24</f>
        <v>0</v>
      </c>
      <c r="G25" s="107">
        <f t="shared" ref="G25:AC25" si="6">G5-G24</f>
        <v>0</v>
      </c>
      <c r="H25" s="107">
        <f t="shared" si="6"/>
        <v>0</v>
      </c>
      <c r="I25" s="107">
        <f t="shared" si="6"/>
        <v>0</v>
      </c>
      <c r="J25" s="107">
        <f t="shared" si="6"/>
        <v>0</v>
      </c>
      <c r="K25" s="107">
        <f t="shared" si="6"/>
        <v>0</v>
      </c>
      <c r="L25" s="107">
        <f t="shared" si="6"/>
        <v>0</v>
      </c>
      <c r="M25" s="107">
        <f t="shared" si="6"/>
        <v>0</v>
      </c>
      <c r="N25" s="107">
        <f t="shared" si="6"/>
        <v>0</v>
      </c>
      <c r="O25" s="107">
        <f t="shared" si="6"/>
        <v>0</v>
      </c>
      <c r="P25" s="107">
        <f t="shared" si="6"/>
        <v>0</v>
      </c>
      <c r="Q25" s="107">
        <f t="shared" si="6"/>
        <v>0</v>
      </c>
      <c r="R25" s="107">
        <f t="shared" si="6"/>
        <v>0</v>
      </c>
      <c r="S25" s="107">
        <f t="shared" si="6"/>
        <v>0</v>
      </c>
      <c r="T25" s="107">
        <f t="shared" si="6"/>
        <v>0</v>
      </c>
      <c r="U25" s="107">
        <f t="shared" si="6"/>
        <v>0</v>
      </c>
      <c r="V25" s="107">
        <f t="shared" si="6"/>
        <v>0</v>
      </c>
      <c r="W25" s="107">
        <f t="shared" si="6"/>
        <v>0</v>
      </c>
      <c r="X25" s="107">
        <f t="shared" si="6"/>
        <v>0</v>
      </c>
      <c r="Y25" s="107">
        <f t="shared" si="6"/>
        <v>0</v>
      </c>
      <c r="Z25" s="107">
        <f t="shared" si="6"/>
        <v>0</v>
      </c>
      <c r="AA25" s="107">
        <f t="shared" si="6"/>
        <v>0</v>
      </c>
      <c r="AB25" s="107">
        <f t="shared" si="6"/>
        <v>0</v>
      </c>
      <c r="AC25" s="107">
        <f t="shared" si="6"/>
        <v>0</v>
      </c>
    </row>
    <row r="26" spans="4:29" customFormat="1" ht="15" customHeight="1">
      <c r="D26" s="104"/>
      <c r="E26" s="107"/>
      <c r="F26" s="107"/>
      <c r="G26" s="107"/>
      <c r="H26" s="107"/>
      <c r="I26" s="107"/>
      <c r="J26" s="107"/>
      <c r="K26" s="107"/>
      <c r="L26" s="107"/>
      <c r="M26" s="107"/>
      <c r="N26" s="107"/>
      <c r="O26" s="107"/>
      <c r="P26" s="107"/>
      <c r="Q26" s="107"/>
      <c r="R26" s="107"/>
      <c r="S26" s="107"/>
      <c r="T26" s="107"/>
      <c r="U26" s="107"/>
      <c r="V26" s="107"/>
      <c r="W26" s="107"/>
      <c r="X26" s="107"/>
      <c r="Y26" s="107"/>
      <c r="Z26" s="107"/>
      <c r="AA26" s="107"/>
      <c r="AB26" s="107"/>
      <c r="AC26" s="107"/>
    </row>
    <row r="27" spans="4:29" customFormat="1" ht="15" customHeight="1">
      <c r="D27" s="109" t="s">
        <v>150</v>
      </c>
      <c r="E27" s="269">
        <f>SUM(F27:AC29)</f>
        <v>0</v>
      </c>
      <c r="F27" s="266">
        <f>IF(F20&lt;F25, F20, F25)</f>
        <v>0</v>
      </c>
      <c r="G27" s="266">
        <f t="shared" ref="G27:AC27" si="7">IF(G20&lt;G25, G20, G25)</f>
        <v>0</v>
      </c>
      <c r="H27" s="266">
        <f t="shared" si="7"/>
        <v>0</v>
      </c>
      <c r="I27" s="266">
        <f t="shared" si="7"/>
        <v>0</v>
      </c>
      <c r="J27" s="266">
        <f t="shared" si="7"/>
        <v>0</v>
      </c>
      <c r="K27" s="266">
        <f t="shared" si="7"/>
        <v>0</v>
      </c>
      <c r="L27" s="266">
        <f t="shared" si="7"/>
        <v>0</v>
      </c>
      <c r="M27" s="266">
        <f t="shared" si="7"/>
        <v>0</v>
      </c>
      <c r="N27" s="266">
        <f t="shared" si="7"/>
        <v>0</v>
      </c>
      <c r="O27" s="266">
        <f t="shared" si="7"/>
        <v>0</v>
      </c>
      <c r="P27" s="266">
        <f t="shared" si="7"/>
        <v>0</v>
      </c>
      <c r="Q27" s="266">
        <f t="shared" si="7"/>
        <v>0</v>
      </c>
      <c r="R27" s="266">
        <f t="shared" si="7"/>
        <v>0</v>
      </c>
      <c r="S27" s="266">
        <f t="shared" si="7"/>
        <v>0</v>
      </c>
      <c r="T27" s="266">
        <f t="shared" si="7"/>
        <v>0</v>
      </c>
      <c r="U27" s="266">
        <f t="shared" si="7"/>
        <v>0</v>
      </c>
      <c r="V27" s="266">
        <f t="shared" si="7"/>
        <v>0</v>
      </c>
      <c r="W27" s="266">
        <f t="shared" si="7"/>
        <v>0</v>
      </c>
      <c r="X27" s="266">
        <f t="shared" si="7"/>
        <v>0</v>
      </c>
      <c r="Y27" s="266">
        <f t="shared" si="7"/>
        <v>0</v>
      </c>
      <c r="Z27" s="266">
        <f t="shared" si="7"/>
        <v>0</v>
      </c>
      <c r="AA27" s="266">
        <f t="shared" si="7"/>
        <v>0</v>
      </c>
      <c r="AB27" s="266">
        <f t="shared" si="7"/>
        <v>0</v>
      </c>
      <c r="AC27" s="266">
        <f t="shared" si="7"/>
        <v>0</v>
      </c>
    </row>
    <row r="28" spans="4:29" customFormat="1" ht="12.75" customHeight="1">
      <c r="D28" s="177" t="s">
        <v>151</v>
      </c>
      <c r="E28" s="270"/>
      <c r="F28" s="266"/>
      <c r="G28" s="266"/>
      <c r="H28" s="266"/>
      <c r="I28" s="266"/>
      <c r="J28" s="266"/>
      <c r="K28" s="266"/>
      <c r="L28" s="266"/>
      <c r="M28" s="266"/>
      <c r="N28" s="266"/>
      <c r="O28" s="266"/>
      <c r="P28" s="266"/>
      <c r="Q28" s="266"/>
      <c r="R28" s="266"/>
      <c r="S28" s="266"/>
      <c r="T28" s="266"/>
      <c r="U28" s="266"/>
      <c r="V28" s="266"/>
      <c r="W28" s="266"/>
      <c r="X28" s="266"/>
      <c r="Y28" s="266"/>
      <c r="Z28" s="266"/>
      <c r="AA28" s="266"/>
      <c r="AB28" s="266"/>
      <c r="AC28" s="266"/>
    </row>
    <row r="29" spans="4:29" customFormat="1" ht="12.75" customHeight="1">
      <c r="D29" s="178" t="s">
        <v>152</v>
      </c>
      <c r="E29" s="271"/>
      <c r="F29" s="266"/>
      <c r="G29" s="266"/>
      <c r="H29" s="266"/>
      <c r="I29" s="266"/>
      <c r="J29" s="266"/>
      <c r="K29" s="266"/>
      <c r="L29" s="266"/>
      <c r="M29" s="266"/>
      <c r="N29" s="266"/>
      <c r="O29" s="266"/>
      <c r="P29" s="266"/>
      <c r="Q29" s="266"/>
      <c r="R29" s="266"/>
      <c r="S29" s="266"/>
      <c r="T29" s="266"/>
      <c r="U29" s="266"/>
      <c r="V29" s="266"/>
      <c r="W29" s="266"/>
      <c r="X29" s="266"/>
      <c r="Y29" s="266"/>
      <c r="Z29" s="266"/>
      <c r="AA29" s="266"/>
      <c r="AB29" s="266"/>
      <c r="AC29" s="266"/>
    </row>
    <row r="30" spans="4:29" customFormat="1" ht="15" customHeight="1">
      <c r="D30" s="110"/>
      <c r="E30" s="111"/>
      <c r="F30" s="111"/>
      <c r="G30" s="111"/>
      <c r="H30" s="111"/>
      <c r="I30" s="111"/>
      <c r="J30" s="111"/>
      <c r="K30" s="111"/>
      <c r="L30" s="111"/>
      <c r="M30" s="111"/>
      <c r="N30" s="111"/>
      <c r="O30" s="111"/>
      <c r="P30" s="111"/>
      <c r="Q30" s="111"/>
      <c r="R30" s="111"/>
      <c r="S30" s="111"/>
      <c r="T30" s="111"/>
      <c r="U30" s="111"/>
      <c r="V30" s="111"/>
      <c r="W30" s="111"/>
      <c r="X30" s="111"/>
      <c r="Y30" s="111"/>
      <c r="Z30" s="111"/>
      <c r="AA30" s="111"/>
      <c r="AB30" s="111"/>
      <c r="AC30" s="111"/>
    </row>
    <row r="31" spans="4:29" customFormat="1" ht="15" customHeight="1">
      <c r="D31" s="104" t="s">
        <v>153</v>
      </c>
      <c r="E31" s="92">
        <f>SUM(F31:AC31)</f>
        <v>0</v>
      </c>
      <c r="F31" s="107">
        <f>F20-F27</f>
        <v>0</v>
      </c>
      <c r="G31" s="107">
        <f t="shared" ref="G31:AC31" si="8">G20-G27</f>
        <v>0</v>
      </c>
      <c r="H31" s="107">
        <f t="shared" si="8"/>
        <v>0</v>
      </c>
      <c r="I31" s="107">
        <f t="shared" si="8"/>
        <v>0</v>
      </c>
      <c r="J31" s="107">
        <f t="shared" si="8"/>
        <v>0</v>
      </c>
      <c r="K31" s="107">
        <f t="shared" si="8"/>
        <v>0</v>
      </c>
      <c r="L31" s="107">
        <f t="shared" si="8"/>
        <v>0</v>
      </c>
      <c r="M31" s="107">
        <f t="shared" si="8"/>
        <v>0</v>
      </c>
      <c r="N31" s="107">
        <f t="shared" si="8"/>
        <v>0</v>
      </c>
      <c r="O31" s="107">
        <f t="shared" si="8"/>
        <v>0</v>
      </c>
      <c r="P31" s="107">
        <f t="shared" si="8"/>
        <v>0</v>
      </c>
      <c r="Q31" s="107">
        <f t="shared" si="8"/>
        <v>0</v>
      </c>
      <c r="R31" s="107">
        <f t="shared" si="8"/>
        <v>0</v>
      </c>
      <c r="S31" s="107">
        <f t="shared" si="8"/>
        <v>0</v>
      </c>
      <c r="T31" s="107">
        <f t="shared" si="8"/>
        <v>0</v>
      </c>
      <c r="U31" s="107">
        <f t="shared" si="8"/>
        <v>0</v>
      </c>
      <c r="V31" s="107">
        <f t="shared" si="8"/>
        <v>0</v>
      </c>
      <c r="W31" s="107">
        <f t="shared" si="8"/>
        <v>0</v>
      </c>
      <c r="X31" s="107">
        <f t="shared" si="8"/>
        <v>0</v>
      </c>
      <c r="Y31" s="107">
        <f t="shared" si="8"/>
        <v>0</v>
      </c>
      <c r="Z31" s="107">
        <f t="shared" si="8"/>
        <v>0</v>
      </c>
      <c r="AA31" s="107">
        <f t="shared" si="8"/>
        <v>0</v>
      </c>
      <c r="AB31" s="107">
        <f t="shared" si="8"/>
        <v>0</v>
      </c>
      <c r="AC31" s="107">
        <f t="shared" si="8"/>
        <v>0</v>
      </c>
    </row>
    <row r="32" spans="4:29" customFormat="1" ht="15" customHeight="1">
      <c r="D32" s="112"/>
      <c r="E32" s="113"/>
      <c r="F32" s="108"/>
      <c r="G32" s="108"/>
      <c r="H32" s="108"/>
      <c r="I32" s="108"/>
      <c r="J32" s="108"/>
      <c r="K32" s="108"/>
      <c r="L32" s="108"/>
      <c r="M32" s="108"/>
      <c r="N32" s="108"/>
      <c r="O32" s="108"/>
      <c r="P32" s="108"/>
      <c r="Q32" s="108"/>
      <c r="R32" s="108"/>
      <c r="S32" s="108"/>
      <c r="T32" s="108"/>
      <c r="U32" s="108"/>
      <c r="V32" s="108"/>
      <c r="W32" s="108"/>
      <c r="X32" s="108"/>
      <c r="Y32" s="108"/>
      <c r="Z32" s="108"/>
      <c r="AA32" s="108"/>
      <c r="AB32" s="108"/>
      <c r="AC32" s="108"/>
    </row>
    <row r="33" spans="4:29" customFormat="1" ht="15" customHeight="1">
      <c r="D33" s="112"/>
      <c r="E33" s="113"/>
      <c r="F33" s="108"/>
      <c r="G33" s="108"/>
      <c r="H33" s="108"/>
      <c r="I33" s="108"/>
      <c r="J33" s="108"/>
      <c r="K33" s="108"/>
      <c r="L33" s="108"/>
      <c r="M33" s="108"/>
      <c r="N33" s="108"/>
      <c r="O33" s="108"/>
      <c r="P33" s="108"/>
      <c r="Q33" s="108"/>
      <c r="R33" s="108"/>
      <c r="S33" s="108"/>
      <c r="T33" s="108"/>
      <c r="U33" s="108"/>
      <c r="V33" s="108"/>
      <c r="W33" s="108"/>
      <c r="X33" s="108"/>
      <c r="Y33" s="108"/>
      <c r="Z33" s="108"/>
      <c r="AA33" s="108"/>
      <c r="AB33" s="108"/>
      <c r="AC33" s="108"/>
    </row>
  </sheetData>
  <sheetProtection sheet="1" objects="1" scenarios="1" insertColumns="0" selectLockedCells="1"/>
  <protectedRanges>
    <protectedRange sqref="F15:AC16" name="Total Trip Exp"/>
    <protectedRange sqref="F23:AC23" name="Individual Share"/>
    <protectedRange sqref="G1:H1" name="Date"/>
  </protectedRanges>
  <mergeCells count="30">
    <mergeCell ref="U27:U29"/>
    <mergeCell ref="E27:E29"/>
    <mergeCell ref="F27:F29"/>
    <mergeCell ref="G27:G29"/>
    <mergeCell ref="H27:H29"/>
    <mergeCell ref="I27:I29"/>
    <mergeCell ref="P27:P29"/>
    <mergeCell ref="Q27:Q29"/>
    <mergeCell ref="R27:R29"/>
    <mergeCell ref="O27:O29"/>
    <mergeCell ref="J27:J29"/>
    <mergeCell ref="K27:K29"/>
    <mergeCell ref="L27:L29"/>
    <mergeCell ref="M27:M29"/>
    <mergeCell ref="N27:N29"/>
    <mergeCell ref="AB27:AB29"/>
    <mergeCell ref="AC27:AC29"/>
    <mergeCell ref="V27:V29"/>
    <mergeCell ref="W27:W29"/>
    <mergeCell ref="X27:X29"/>
    <mergeCell ref="Y27:Y29"/>
    <mergeCell ref="Z27:Z29"/>
    <mergeCell ref="AA27:AA29"/>
    <mergeCell ref="D1:E1"/>
    <mergeCell ref="D2:E2"/>
    <mergeCell ref="D3:E3"/>
    <mergeCell ref="S27:S29"/>
    <mergeCell ref="T27:T29"/>
    <mergeCell ref="G1:H1"/>
    <mergeCell ref="J1:N1"/>
  </mergeCells>
  <pageMargins left="0.7" right="0.7" top="0.75" bottom="0.75" header="0.3" footer="0.3"/>
  <pageSetup orientation="portrait" verticalDpi="429496729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7A87AF-D9C5-439B-B73F-67A59003E4F6}">
  <sheetPr>
    <tabColor theme="3" tint="0.39997558519241921"/>
  </sheetPr>
  <dimension ref="B1:AC110"/>
  <sheetViews>
    <sheetView workbookViewId="0">
      <pane xSplit="4" ySplit="4" topLeftCell="E8" activePane="bottomRight" state="frozen"/>
      <selection pane="bottomRight" activeCell="K9" sqref="K9"/>
      <selection pane="bottomLeft"/>
      <selection pane="topRight"/>
    </sheetView>
  </sheetViews>
  <sheetFormatPr defaultRowHeight="13.15"/>
  <cols>
    <col min="1" max="1" width="0" hidden="1" customWidth="1"/>
    <col min="2" max="2" width="1.85546875" hidden="1" customWidth="1"/>
    <col min="3" max="3" width="17.140625" customWidth="1"/>
    <col min="4" max="4" width="27.5703125" customWidth="1"/>
    <col min="5" max="5" width="13.140625" customWidth="1"/>
    <col min="6" max="29" width="13.5703125" customWidth="1"/>
  </cols>
  <sheetData>
    <row r="1" spans="2:29" ht="149.25" customHeight="1">
      <c r="C1" s="273" t="s">
        <v>154</v>
      </c>
      <c r="D1" s="273"/>
      <c r="E1" s="272" t="s">
        <v>155</v>
      </c>
      <c r="F1" s="272"/>
      <c r="G1" s="272"/>
      <c r="H1" s="272"/>
      <c r="I1" s="272"/>
      <c r="J1" s="272"/>
      <c r="K1" s="272"/>
      <c r="L1" s="272"/>
    </row>
    <row r="2" spans="2:29" ht="27" customHeight="1">
      <c r="B2" s="41"/>
      <c r="C2" s="118"/>
      <c r="D2" s="118"/>
      <c r="E2" s="119" t="s">
        <v>156</v>
      </c>
      <c r="F2" s="120" t="str">
        <f>'Participant Data'!A11</f>
        <v>Input Name 1 and data for each participant</v>
      </c>
      <c r="G2" s="120" t="str">
        <f>'Participant Data'!A12</f>
        <v>Input Name 2</v>
      </c>
      <c r="H2" s="120" t="str">
        <f>'Participant Data'!A13</f>
        <v>Input Name 3</v>
      </c>
      <c r="I2" s="120" t="str">
        <f>'Participant Data'!A14</f>
        <v>Input Name 4</v>
      </c>
      <c r="J2" s="120" t="str">
        <f>'Participant Data'!A15</f>
        <v>Input Name 5</v>
      </c>
      <c r="K2" s="120" t="str">
        <f>'Participant Data'!A16</f>
        <v>Input Name 6</v>
      </c>
      <c r="L2" s="120" t="str">
        <f>'Participant Data'!A17</f>
        <v>Input Name 7</v>
      </c>
      <c r="M2" s="120" t="str">
        <f>'Participant Data'!A18</f>
        <v>Input Name 8</v>
      </c>
      <c r="N2" s="120" t="str">
        <f>'Participant Data'!A19</f>
        <v>Input Name 9</v>
      </c>
      <c r="O2" s="120" t="str">
        <f>'Participant Data'!A20</f>
        <v>Input Name 10</v>
      </c>
      <c r="P2" s="120" t="str">
        <f>'Participant Data'!A21</f>
        <v>Input Name 11</v>
      </c>
      <c r="Q2" s="120" t="str">
        <f>'Participant Data'!A22</f>
        <v>Input Name 12</v>
      </c>
      <c r="R2" s="120" t="str">
        <f>'Participant Data'!A23</f>
        <v>Input Name 13</v>
      </c>
      <c r="S2" s="120" t="str">
        <f>'Participant Data'!A24</f>
        <v>Input Name 14</v>
      </c>
      <c r="T2" s="120" t="str">
        <f>'Participant Data'!A25</f>
        <v>Input Name 15</v>
      </c>
      <c r="U2" s="120" t="str">
        <f>'Participant Data'!A26</f>
        <v>Input Name 16</v>
      </c>
      <c r="V2" s="120" t="str">
        <f>'Participant Data'!A27</f>
        <v>Input Name 17</v>
      </c>
      <c r="W2" s="120" t="str">
        <f>'Participant Data'!A28</f>
        <v>Input Name 18</v>
      </c>
      <c r="X2" s="120" t="str">
        <f>'Participant Data'!A29</f>
        <v>Input Name 19</v>
      </c>
      <c r="Y2" s="120" t="str">
        <f>'Participant Data'!A30</f>
        <v>Input Name 20</v>
      </c>
      <c r="Z2" s="120" t="str">
        <f>'Participant Data'!A31</f>
        <v>Input Name 21</v>
      </c>
      <c r="AA2" s="120" t="str">
        <f>'Participant Data'!A32</f>
        <v>Input Name 22</v>
      </c>
      <c r="AB2" s="120" t="str">
        <f>'Participant Data'!A33</f>
        <v>Input Name 23</v>
      </c>
      <c r="AC2" s="120" t="str">
        <f>'Participant Data'!A34</f>
        <v>Input Name 24</v>
      </c>
    </row>
    <row r="3" spans="2:29" ht="27" customHeight="1">
      <c r="C3" s="118"/>
      <c r="D3" s="119" t="s">
        <v>157</v>
      </c>
      <c r="E3" s="121">
        <f>SUM(E6:E110)</f>
        <v>0</v>
      </c>
      <c r="F3" s="122">
        <f>SUM(F5:F110)</f>
        <v>0</v>
      </c>
      <c r="G3" s="122">
        <f t="shared" ref="G3:AC3" si="0">SUM(G5:G110)</f>
        <v>0</v>
      </c>
      <c r="H3" s="122">
        <f t="shared" si="0"/>
        <v>0</v>
      </c>
      <c r="I3" s="122">
        <f t="shared" si="0"/>
        <v>0</v>
      </c>
      <c r="J3" s="122">
        <f t="shared" si="0"/>
        <v>0</v>
      </c>
      <c r="K3" s="122">
        <f t="shared" si="0"/>
        <v>0</v>
      </c>
      <c r="L3" s="122">
        <f t="shared" si="0"/>
        <v>0</v>
      </c>
      <c r="M3" s="122">
        <f t="shared" si="0"/>
        <v>0</v>
      </c>
      <c r="N3" s="122">
        <f t="shared" si="0"/>
        <v>0</v>
      </c>
      <c r="O3" s="122">
        <f t="shared" si="0"/>
        <v>0</v>
      </c>
      <c r="P3" s="122">
        <f t="shared" si="0"/>
        <v>0</v>
      </c>
      <c r="Q3" s="122">
        <f t="shared" si="0"/>
        <v>0</v>
      </c>
      <c r="R3" s="122">
        <f t="shared" si="0"/>
        <v>0</v>
      </c>
      <c r="S3" s="122">
        <f t="shared" si="0"/>
        <v>0</v>
      </c>
      <c r="T3" s="122">
        <f t="shared" si="0"/>
        <v>0</v>
      </c>
      <c r="U3" s="122">
        <f t="shared" si="0"/>
        <v>0</v>
      </c>
      <c r="V3" s="122">
        <f t="shared" si="0"/>
        <v>0</v>
      </c>
      <c r="W3" s="122">
        <f t="shared" si="0"/>
        <v>0</v>
      </c>
      <c r="X3" s="122">
        <f t="shared" si="0"/>
        <v>0</v>
      </c>
      <c r="Y3" s="122">
        <f t="shared" si="0"/>
        <v>0</v>
      </c>
      <c r="Z3" s="122">
        <f t="shared" si="0"/>
        <v>0</v>
      </c>
      <c r="AA3" s="122">
        <f t="shared" si="0"/>
        <v>0</v>
      </c>
      <c r="AB3" s="122">
        <f t="shared" si="0"/>
        <v>0</v>
      </c>
      <c r="AC3" s="122">
        <f t="shared" si="0"/>
        <v>0</v>
      </c>
    </row>
    <row r="4" spans="2:29" ht="27" customHeight="1">
      <c r="C4" s="118"/>
      <c r="D4" s="144" t="s">
        <v>158</v>
      </c>
      <c r="E4" s="121">
        <f>E3-SUM(F3:AC3)</f>
        <v>0</v>
      </c>
      <c r="F4" s="120"/>
      <c r="G4" s="120"/>
      <c r="H4" s="120"/>
      <c r="I4" s="120"/>
      <c r="J4" s="120"/>
      <c r="K4" s="120"/>
      <c r="L4" s="120"/>
      <c r="M4" s="120"/>
      <c r="N4" s="120"/>
      <c r="O4" s="120"/>
      <c r="P4" s="120"/>
      <c r="Q4" s="120"/>
      <c r="R4" s="120"/>
      <c r="S4" s="120"/>
      <c r="T4" s="120"/>
      <c r="U4" s="120"/>
      <c r="V4" s="120"/>
      <c r="W4" s="120"/>
      <c r="X4" s="120"/>
      <c r="Y4" s="120"/>
      <c r="Z4" s="120"/>
      <c r="AA4" s="120"/>
      <c r="AB4" s="120"/>
      <c r="AC4" s="120"/>
    </row>
    <row r="5" spans="2:29" ht="27" customHeight="1">
      <c r="C5" s="118" t="s">
        <v>159</v>
      </c>
      <c r="D5" s="118" t="s">
        <v>160</v>
      </c>
      <c r="E5" s="128" t="s">
        <v>161</v>
      </c>
      <c r="F5" s="122"/>
      <c r="G5" s="122"/>
      <c r="H5" s="122"/>
      <c r="I5" s="122"/>
      <c r="J5" s="122"/>
      <c r="K5" s="122"/>
      <c r="L5" s="122"/>
      <c r="M5" s="122"/>
      <c r="N5" s="122"/>
      <c r="O5" s="122"/>
      <c r="P5" s="122"/>
      <c r="Q5" s="122"/>
      <c r="R5" s="122"/>
      <c r="S5" s="122"/>
      <c r="T5" s="122"/>
      <c r="U5" s="122"/>
      <c r="V5" s="122"/>
      <c r="W5" s="122"/>
      <c r="X5" s="122"/>
      <c r="Y5" s="122"/>
      <c r="Z5" s="122"/>
      <c r="AA5" s="122"/>
      <c r="AB5" s="122"/>
      <c r="AC5" s="122"/>
    </row>
    <row r="6" spans="2:29" ht="27" customHeight="1">
      <c r="C6" s="73"/>
      <c r="D6" s="148"/>
      <c r="E6" s="122">
        <f>SUM(F6:AC6)</f>
        <v>0</v>
      </c>
      <c r="F6" s="42"/>
      <c r="G6" s="42"/>
      <c r="H6" s="42"/>
      <c r="I6" s="42"/>
      <c r="J6" s="42"/>
      <c r="K6" s="42"/>
      <c r="L6" s="42"/>
      <c r="M6" s="42"/>
      <c r="N6" s="42"/>
      <c r="O6" s="42"/>
      <c r="P6" s="42"/>
      <c r="Q6" s="42"/>
      <c r="R6" s="42"/>
      <c r="S6" s="42"/>
      <c r="T6" s="42"/>
      <c r="U6" s="42"/>
      <c r="V6" s="42"/>
      <c r="W6" s="42"/>
      <c r="X6" s="42"/>
      <c r="Y6" s="42"/>
      <c r="Z6" s="42"/>
      <c r="AA6" s="42"/>
      <c r="AB6" s="42"/>
      <c r="AC6" s="42"/>
    </row>
    <row r="7" spans="2:29" ht="27" customHeight="1">
      <c r="B7" s="40"/>
      <c r="C7" s="73"/>
      <c r="D7" s="148"/>
      <c r="E7" s="122">
        <f t="shared" ref="E7:E70" si="1">SUM(F7:AC7)</f>
        <v>0</v>
      </c>
      <c r="F7" s="42"/>
      <c r="G7" s="42"/>
      <c r="H7" s="42"/>
      <c r="I7" s="42"/>
      <c r="J7" s="42"/>
      <c r="K7" s="42"/>
      <c r="L7" s="42"/>
      <c r="M7" s="42"/>
      <c r="N7" s="42"/>
      <c r="O7" s="42"/>
      <c r="P7" s="42"/>
      <c r="Q7" s="42"/>
      <c r="R7" s="42"/>
      <c r="S7" s="42"/>
      <c r="T7" s="42"/>
      <c r="U7" s="42"/>
      <c r="V7" s="42"/>
      <c r="W7" s="42"/>
      <c r="X7" s="42"/>
      <c r="Y7" s="42"/>
      <c r="Z7" s="42"/>
      <c r="AA7" s="42"/>
      <c r="AB7" s="42"/>
      <c r="AC7" s="42"/>
    </row>
    <row r="8" spans="2:29" ht="27" customHeight="1">
      <c r="B8" s="40"/>
      <c r="C8" s="73"/>
      <c r="D8" s="148"/>
      <c r="E8" s="122">
        <f t="shared" si="1"/>
        <v>0</v>
      </c>
      <c r="F8" s="42"/>
      <c r="G8" s="42"/>
      <c r="H8" s="42"/>
      <c r="I8" s="42"/>
      <c r="J8" s="42"/>
      <c r="K8" s="42"/>
      <c r="L8" s="42"/>
      <c r="M8" s="42"/>
      <c r="N8" s="42"/>
      <c r="O8" s="42"/>
      <c r="P8" s="42"/>
      <c r="Q8" s="42"/>
      <c r="R8" s="42"/>
      <c r="S8" s="42"/>
      <c r="T8" s="42"/>
      <c r="U8" s="42"/>
      <c r="V8" s="42"/>
      <c r="W8" s="42"/>
      <c r="X8" s="42"/>
      <c r="Y8" s="42"/>
      <c r="Z8" s="42"/>
      <c r="AA8" s="42"/>
      <c r="AB8" s="42"/>
      <c r="AC8" s="42"/>
    </row>
    <row r="9" spans="2:29" ht="27" customHeight="1">
      <c r="B9" s="40"/>
      <c r="C9" s="73"/>
      <c r="D9" s="148"/>
      <c r="E9" s="122">
        <f t="shared" si="1"/>
        <v>0</v>
      </c>
      <c r="F9" s="42"/>
      <c r="G9" s="42"/>
      <c r="H9" s="42"/>
      <c r="I9" s="42"/>
      <c r="J9" s="42"/>
      <c r="K9" s="42"/>
      <c r="L9" s="42"/>
      <c r="M9" s="42"/>
      <c r="N9" s="42"/>
      <c r="O9" s="42"/>
      <c r="P9" s="42"/>
      <c r="Q9" s="42"/>
      <c r="R9" s="42"/>
      <c r="S9" s="42"/>
      <c r="T9" s="42"/>
      <c r="U9" s="42"/>
      <c r="V9" s="42"/>
      <c r="W9" s="42"/>
      <c r="X9" s="42"/>
      <c r="Y9" s="42"/>
      <c r="Z9" s="42"/>
      <c r="AA9" s="42"/>
      <c r="AB9" s="42"/>
      <c r="AC9" s="42"/>
    </row>
    <row r="10" spans="2:29" ht="27" customHeight="1">
      <c r="B10" s="40"/>
      <c r="C10" s="73"/>
      <c r="D10" s="148"/>
      <c r="E10" s="122">
        <f t="shared" si="1"/>
        <v>0</v>
      </c>
      <c r="F10" s="42"/>
      <c r="G10" s="42"/>
      <c r="H10" s="42"/>
      <c r="I10" s="42"/>
      <c r="J10" s="42"/>
      <c r="K10" s="42"/>
      <c r="L10" s="42"/>
      <c r="M10" s="42"/>
      <c r="N10" s="42"/>
      <c r="O10" s="42"/>
      <c r="P10" s="42"/>
      <c r="Q10" s="42"/>
      <c r="R10" s="42"/>
      <c r="S10" s="42"/>
      <c r="T10" s="42"/>
      <c r="U10" s="42"/>
      <c r="V10" s="42"/>
      <c r="W10" s="42"/>
      <c r="X10" s="42"/>
      <c r="Y10" s="42"/>
      <c r="Z10" s="42"/>
      <c r="AA10" s="42"/>
      <c r="AB10" s="42"/>
      <c r="AC10" s="42"/>
    </row>
    <row r="11" spans="2:29" ht="27" customHeight="1">
      <c r="B11" s="40"/>
      <c r="C11" s="73"/>
      <c r="D11" s="148"/>
      <c r="E11" s="122">
        <f t="shared" si="1"/>
        <v>0</v>
      </c>
      <c r="F11" s="42"/>
      <c r="G11" s="42"/>
      <c r="H11" s="42"/>
      <c r="I11" s="42"/>
      <c r="J11" s="42"/>
      <c r="K11" s="42"/>
      <c r="L11" s="42"/>
      <c r="M11" s="42"/>
      <c r="N11" s="42"/>
      <c r="O11" s="42"/>
      <c r="P11" s="42"/>
      <c r="Q11" s="42"/>
      <c r="R11" s="42"/>
      <c r="S11" s="42"/>
      <c r="T11" s="42"/>
      <c r="U11" s="42"/>
      <c r="V11" s="42"/>
      <c r="W11" s="42"/>
      <c r="X11" s="42"/>
      <c r="Y11" s="42"/>
      <c r="Z11" s="42"/>
      <c r="AA11" s="42"/>
      <c r="AB11" s="42"/>
      <c r="AC11" s="42"/>
    </row>
    <row r="12" spans="2:29" ht="27" customHeight="1">
      <c r="B12" s="40"/>
      <c r="C12" s="73"/>
      <c r="D12" s="148"/>
      <c r="E12" s="122">
        <f t="shared" si="1"/>
        <v>0</v>
      </c>
      <c r="F12" s="42"/>
      <c r="G12" s="42"/>
      <c r="H12" s="42"/>
      <c r="I12" s="42"/>
      <c r="J12" s="42"/>
      <c r="K12" s="42"/>
      <c r="L12" s="42"/>
      <c r="M12" s="42"/>
      <c r="N12" s="42"/>
      <c r="O12" s="42"/>
      <c r="P12" s="42"/>
      <c r="Q12" s="42"/>
      <c r="R12" s="42"/>
      <c r="S12" s="42"/>
      <c r="T12" s="42"/>
      <c r="U12" s="42"/>
      <c r="V12" s="42"/>
      <c r="W12" s="42"/>
      <c r="X12" s="42"/>
      <c r="Y12" s="42"/>
      <c r="Z12" s="42"/>
      <c r="AA12" s="42"/>
      <c r="AB12" s="42"/>
      <c r="AC12" s="42"/>
    </row>
    <row r="13" spans="2:29" ht="27" customHeight="1">
      <c r="B13" s="40"/>
      <c r="C13" s="73"/>
      <c r="D13" s="148"/>
      <c r="E13" s="122">
        <f t="shared" si="1"/>
        <v>0</v>
      </c>
      <c r="F13" s="42"/>
      <c r="G13" s="42"/>
      <c r="H13" s="42"/>
      <c r="I13" s="42"/>
      <c r="J13" s="42"/>
      <c r="K13" s="42"/>
      <c r="L13" s="42"/>
      <c r="M13" s="42"/>
      <c r="N13" s="42"/>
      <c r="O13" s="42"/>
      <c r="P13" s="42"/>
      <c r="Q13" s="42"/>
      <c r="R13" s="42"/>
      <c r="S13" s="42"/>
      <c r="T13" s="42"/>
      <c r="U13" s="42"/>
      <c r="V13" s="42"/>
      <c r="W13" s="42"/>
      <c r="X13" s="42"/>
      <c r="Y13" s="42"/>
      <c r="Z13" s="42"/>
      <c r="AA13" s="42"/>
      <c r="AB13" s="42"/>
      <c r="AC13" s="42"/>
    </row>
    <row r="14" spans="2:29" ht="27" customHeight="1">
      <c r="B14" s="40"/>
      <c r="C14" s="73"/>
      <c r="D14" s="148"/>
      <c r="E14" s="122">
        <f t="shared" si="1"/>
        <v>0</v>
      </c>
      <c r="F14" s="42"/>
      <c r="G14" s="42"/>
      <c r="H14" s="42"/>
      <c r="I14" s="42"/>
      <c r="J14" s="42"/>
      <c r="K14" s="42"/>
      <c r="L14" s="42"/>
      <c r="M14" s="42"/>
      <c r="N14" s="42"/>
      <c r="O14" s="42"/>
      <c r="P14" s="42"/>
      <c r="Q14" s="42"/>
      <c r="R14" s="42"/>
      <c r="S14" s="42"/>
      <c r="T14" s="42"/>
      <c r="U14" s="42"/>
      <c r="V14" s="42"/>
      <c r="W14" s="42"/>
      <c r="X14" s="42"/>
      <c r="Y14" s="42"/>
      <c r="Z14" s="42"/>
      <c r="AA14" s="42"/>
      <c r="AB14" s="42"/>
      <c r="AC14" s="42"/>
    </row>
    <row r="15" spans="2:29" ht="27" customHeight="1">
      <c r="B15" s="40"/>
      <c r="C15" s="73"/>
      <c r="D15" s="148"/>
      <c r="E15" s="122">
        <f t="shared" si="1"/>
        <v>0</v>
      </c>
      <c r="F15" s="42"/>
      <c r="G15" s="42"/>
      <c r="H15" s="42"/>
      <c r="I15" s="42"/>
      <c r="J15" s="42"/>
      <c r="K15" s="42"/>
      <c r="L15" s="42"/>
      <c r="M15" s="42"/>
      <c r="N15" s="42"/>
      <c r="O15" s="42"/>
      <c r="P15" s="42"/>
      <c r="Q15" s="42"/>
      <c r="R15" s="42"/>
      <c r="S15" s="42"/>
      <c r="T15" s="42"/>
      <c r="U15" s="42"/>
      <c r="V15" s="42"/>
      <c r="W15" s="42"/>
      <c r="X15" s="42"/>
      <c r="Y15" s="42"/>
      <c r="Z15" s="42"/>
      <c r="AA15" s="42"/>
      <c r="AB15" s="42"/>
      <c r="AC15" s="42"/>
    </row>
    <row r="16" spans="2:29" ht="27" customHeight="1">
      <c r="B16" s="40"/>
      <c r="C16" s="73"/>
      <c r="D16" s="148"/>
      <c r="E16" s="122">
        <f t="shared" si="1"/>
        <v>0</v>
      </c>
      <c r="F16" s="42"/>
      <c r="G16" s="42"/>
      <c r="H16" s="42"/>
      <c r="I16" s="42"/>
      <c r="J16" s="42"/>
      <c r="K16" s="42"/>
      <c r="L16" s="42"/>
      <c r="M16" s="42"/>
      <c r="N16" s="42"/>
      <c r="O16" s="42"/>
      <c r="P16" s="42"/>
      <c r="Q16" s="42"/>
      <c r="R16" s="42"/>
      <c r="S16" s="42"/>
      <c r="T16" s="42"/>
      <c r="U16" s="42"/>
      <c r="V16" s="42"/>
      <c r="W16" s="42"/>
      <c r="X16" s="42"/>
      <c r="Y16" s="42"/>
      <c r="Z16" s="42"/>
      <c r="AA16" s="42"/>
      <c r="AB16" s="42"/>
      <c r="AC16" s="42"/>
    </row>
    <row r="17" spans="2:29" ht="27" customHeight="1">
      <c r="B17" s="40"/>
      <c r="C17" s="73"/>
      <c r="D17" s="148"/>
      <c r="E17" s="122">
        <f t="shared" si="1"/>
        <v>0</v>
      </c>
      <c r="F17" s="42"/>
      <c r="G17" s="42"/>
      <c r="H17" s="42"/>
      <c r="I17" s="42"/>
      <c r="J17" s="42"/>
      <c r="K17" s="42"/>
      <c r="L17" s="42"/>
      <c r="M17" s="42"/>
      <c r="N17" s="42"/>
      <c r="O17" s="42"/>
      <c r="P17" s="42"/>
      <c r="Q17" s="42"/>
      <c r="R17" s="42"/>
      <c r="S17" s="42"/>
      <c r="T17" s="42"/>
      <c r="U17" s="42"/>
      <c r="V17" s="42"/>
      <c r="W17" s="42"/>
      <c r="X17" s="42"/>
      <c r="Y17" s="42"/>
      <c r="Z17" s="42"/>
      <c r="AA17" s="42"/>
      <c r="AB17" s="42"/>
      <c r="AC17" s="42"/>
    </row>
    <row r="18" spans="2:29" ht="27" customHeight="1">
      <c r="B18" s="40"/>
      <c r="C18" s="73"/>
      <c r="D18" s="148"/>
      <c r="E18" s="122">
        <f t="shared" si="1"/>
        <v>0</v>
      </c>
      <c r="F18" s="42"/>
      <c r="G18" s="42"/>
      <c r="H18" s="42"/>
      <c r="I18" s="42"/>
      <c r="J18" s="42"/>
      <c r="K18" s="42"/>
      <c r="L18" s="42"/>
      <c r="M18" s="42"/>
      <c r="N18" s="42"/>
      <c r="O18" s="42"/>
      <c r="P18" s="42"/>
      <c r="Q18" s="42"/>
      <c r="R18" s="42"/>
      <c r="S18" s="42"/>
      <c r="T18" s="42"/>
      <c r="U18" s="42"/>
      <c r="V18" s="42"/>
      <c r="W18" s="42"/>
      <c r="X18" s="42"/>
      <c r="Y18" s="42"/>
      <c r="Z18" s="42"/>
      <c r="AA18" s="42"/>
      <c r="AB18" s="42"/>
      <c r="AC18" s="42"/>
    </row>
    <row r="19" spans="2:29" ht="27" customHeight="1">
      <c r="B19" s="40"/>
      <c r="C19" s="73"/>
      <c r="D19" s="148"/>
      <c r="E19" s="122">
        <f t="shared" si="1"/>
        <v>0</v>
      </c>
      <c r="F19" s="42"/>
      <c r="G19" s="42"/>
      <c r="H19" s="42"/>
      <c r="I19" s="42"/>
      <c r="J19" s="42"/>
      <c r="K19" s="42"/>
      <c r="L19" s="42"/>
      <c r="M19" s="42"/>
      <c r="N19" s="42"/>
      <c r="O19" s="42"/>
      <c r="P19" s="42"/>
      <c r="Q19" s="42"/>
      <c r="R19" s="42"/>
      <c r="S19" s="42"/>
      <c r="T19" s="42"/>
      <c r="U19" s="42"/>
      <c r="V19" s="42"/>
      <c r="W19" s="42"/>
      <c r="X19" s="42"/>
      <c r="Y19" s="42"/>
      <c r="Z19" s="42"/>
      <c r="AA19" s="42"/>
      <c r="AB19" s="42"/>
      <c r="AC19" s="42"/>
    </row>
    <row r="20" spans="2:29" ht="27" customHeight="1">
      <c r="B20" s="40"/>
      <c r="C20" s="73"/>
      <c r="D20" s="148"/>
      <c r="E20" s="122">
        <f t="shared" si="1"/>
        <v>0</v>
      </c>
      <c r="F20" s="42"/>
      <c r="G20" s="42"/>
      <c r="H20" s="42"/>
      <c r="I20" s="42"/>
      <c r="J20" s="42"/>
      <c r="K20" s="42"/>
      <c r="L20" s="42"/>
      <c r="M20" s="42"/>
      <c r="N20" s="42"/>
      <c r="O20" s="42"/>
      <c r="P20" s="42"/>
      <c r="Q20" s="42"/>
      <c r="R20" s="42"/>
      <c r="S20" s="42"/>
      <c r="T20" s="42"/>
      <c r="U20" s="42"/>
      <c r="V20" s="42"/>
      <c r="W20" s="42"/>
      <c r="X20" s="42"/>
      <c r="Y20" s="42"/>
      <c r="Z20" s="42"/>
      <c r="AA20" s="42"/>
      <c r="AB20" s="42"/>
      <c r="AC20" s="42"/>
    </row>
    <row r="21" spans="2:29" ht="27" customHeight="1">
      <c r="B21" s="40"/>
      <c r="C21" s="73"/>
      <c r="D21" s="148"/>
      <c r="E21" s="122">
        <f t="shared" si="1"/>
        <v>0</v>
      </c>
      <c r="F21" s="42"/>
      <c r="G21" s="42"/>
      <c r="H21" s="42"/>
      <c r="I21" s="42"/>
      <c r="J21" s="42"/>
      <c r="K21" s="42"/>
      <c r="L21" s="42"/>
      <c r="M21" s="42"/>
      <c r="N21" s="42"/>
      <c r="O21" s="42"/>
      <c r="P21" s="42"/>
      <c r="Q21" s="42"/>
      <c r="R21" s="42"/>
      <c r="S21" s="42"/>
      <c r="T21" s="42"/>
      <c r="U21" s="42"/>
      <c r="V21" s="42"/>
      <c r="W21" s="42"/>
      <c r="X21" s="42"/>
      <c r="Y21" s="42"/>
      <c r="Z21" s="42"/>
      <c r="AA21" s="42"/>
      <c r="AB21" s="42"/>
      <c r="AC21" s="42"/>
    </row>
    <row r="22" spans="2:29" ht="27" customHeight="1">
      <c r="B22" s="40"/>
      <c r="C22" s="73"/>
      <c r="D22" s="148"/>
      <c r="E22" s="122">
        <f t="shared" si="1"/>
        <v>0</v>
      </c>
      <c r="F22" s="42"/>
      <c r="G22" s="42"/>
      <c r="H22" s="42"/>
      <c r="I22" s="42"/>
      <c r="J22" s="42"/>
      <c r="K22" s="42"/>
      <c r="L22" s="42"/>
      <c r="M22" s="42"/>
      <c r="N22" s="42"/>
      <c r="O22" s="42"/>
      <c r="P22" s="42"/>
      <c r="Q22" s="42"/>
      <c r="R22" s="42"/>
      <c r="S22" s="42"/>
      <c r="T22" s="42"/>
      <c r="U22" s="42"/>
      <c r="V22" s="42"/>
      <c r="W22" s="42"/>
      <c r="X22" s="42"/>
      <c r="Y22" s="42"/>
      <c r="Z22" s="42"/>
      <c r="AA22" s="42"/>
      <c r="AB22" s="42"/>
      <c r="AC22" s="42"/>
    </row>
    <row r="23" spans="2:29" ht="27" customHeight="1">
      <c r="B23" s="40"/>
      <c r="C23" s="73"/>
      <c r="D23" s="148"/>
      <c r="E23" s="122">
        <f t="shared" si="1"/>
        <v>0</v>
      </c>
      <c r="F23" s="42"/>
      <c r="G23" s="42"/>
      <c r="H23" s="42"/>
      <c r="I23" s="42"/>
      <c r="J23" s="42"/>
      <c r="K23" s="42"/>
      <c r="L23" s="42"/>
      <c r="M23" s="42"/>
      <c r="N23" s="42"/>
      <c r="O23" s="42"/>
      <c r="P23" s="42"/>
      <c r="Q23" s="42"/>
      <c r="R23" s="42"/>
      <c r="S23" s="42"/>
      <c r="T23" s="42"/>
      <c r="U23" s="42"/>
      <c r="V23" s="42"/>
      <c r="W23" s="42"/>
      <c r="X23" s="42"/>
      <c r="Y23" s="42"/>
      <c r="Z23" s="42"/>
      <c r="AA23" s="42"/>
      <c r="AB23" s="42"/>
      <c r="AC23" s="42"/>
    </row>
    <row r="24" spans="2:29" ht="27" customHeight="1">
      <c r="B24" s="40"/>
      <c r="C24" s="73"/>
      <c r="D24" s="148"/>
      <c r="E24" s="122">
        <f t="shared" si="1"/>
        <v>0</v>
      </c>
      <c r="F24" s="42"/>
      <c r="G24" s="42"/>
      <c r="H24" s="42"/>
      <c r="I24" s="42"/>
      <c r="J24" s="42"/>
      <c r="K24" s="42"/>
      <c r="L24" s="42"/>
      <c r="M24" s="42"/>
      <c r="N24" s="42"/>
      <c r="O24" s="42"/>
      <c r="P24" s="42"/>
      <c r="Q24" s="42"/>
      <c r="R24" s="42"/>
      <c r="S24" s="42"/>
      <c r="T24" s="42"/>
      <c r="U24" s="42"/>
      <c r="V24" s="42"/>
      <c r="W24" s="42"/>
      <c r="X24" s="42"/>
      <c r="Y24" s="42"/>
      <c r="Z24" s="42"/>
      <c r="AA24" s="42"/>
      <c r="AB24" s="42"/>
      <c r="AC24" s="42"/>
    </row>
    <row r="25" spans="2:29" ht="27" customHeight="1">
      <c r="B25" s="40"/>
      <c r="C25" s="73"/>
      <c r="D25" s="148"/>
      <c r="E25" s="122">
        <f t="shared" si="1"/>
        <v>0</v>
      </c>
      <c r="F25" s="42"/>
      <c r="G25" s="42"/>
      <c r="H25" s="42"/>
      <c r="I25" s="42"/>
      <c r="J25" s="42"/>
      <c r="K25" s="42"/>
      <c r="L25" s="42"/>
      <c r="M25" s="42"/>
      <c r="N25" s="42"/>
      <c r="O25" s="42"/>
      <c r="P25" s="42"/>
      <c r="Q25" s="42"/>
      <c r="R25" s="42"/>
      <c r="S25" s="42"/>
      <c r="T25" s="42"/>
      <c r="U25" s="42"/>
      <c r="V25" s="42"/>
      <c r="W25" s="42"/>
      <c r="X25" s="42"/>
      <c r="Y25" s="42"/>
      <c r="Z25" s="42"/>
      <c r="AA25" s="42"/>
      <c r="AB25" s="42"/>
      <c r="AC25" s="42"/>
    </row>
    <row r="26" spans="2:29" ht="27" customHeight="1">
      <c r="B26" s="40"/>
      <c r="C26" s="73"/>
      <c r="D26" s="148"/>
      <c r="E26" s="122">
        <f t="shared" si="1"/>
        <v>0</v>
      </c>
      <c r="F26" s="42"/>
      <c r="G26" s="42"/>
      <c r="H26" s="42"/>
      <c r="I26" s="42"/>
      <c r="J26" s="42"/>
      <c r="K26" s="42"/>
      <c r="L26" s="42"/>
      <c r="M26" s="42"/>
      <c r="N26" s="42"/>
      <c r="O26" s="42"/>
      <c r="P26" s="42"/>
      <c r="Q26" s="42"/>
      <c r="R26" s="42"/>
      <c r="S26" s="42"/>
      <c r="T26" s="42"/>
      <c r="U26" s="42"/>
      <c r="V26" s="42"/>
      <c r="W26" s="42"/>
      <c r="X26" s="42"/>
      <c r="Y26" s="42"/>
      <c r="Z26" s="42"/>
      <c r="AA26" s="42"/>
      <c r="AB26" s="42"/>
      <c r="AC26" s="42"/>
    </row>
    <row r="27" spans="2:29" ht="27" customHeight="1">
      <c r="B27" s="40"/>
      <c r="C27" s="73"/>
      <c r="D27" s="148"/>
      <c r="E27" s="122">
        <f t="shared" si="1"/>
        <v>0</v>
      </c>
      <c r="F27" s="42"/>
      <c r="G27" s="42"/>
      <c r="H27" s="42"/>
      <c r="I27" s="42"/>
      <c r="J27" s="42"/>
      <c r="K27" s="42"/>
      <c r="L27" s="42"/>
      <c r="M27" s="42"/>
      <c r="N27" s="42"/>
      <c r="O27" s="42"/>
      <c r="P27" s="42"/>
      <c r="Q27" s="42"/>
      <c r="R27" s="42"/>
      <c r="S27" s="42"/>
      <c r="T27" s="42"/>
      <c r="U27" s="42"/>
      <c r="V27" s="42"/>
      <c r="W27" s="42"/>
      <c r="X27" s="42"/>
      <c r="Y27" s="42"/>
      <c r="Z27" s="42"/>
      <c r="AA27" s="42"/>
      <c r="AB27" s="42"/>
      <c r="AC27" s="42"/>
    </row>
    <row r="28" spans="2:29" ht="27" customHeight="1">
      <c r="B28" s="40"/>
      <c r="C28" s="73"/>
      <c r="D28" s="148"/>
      <c r="E28" s="122">
        <f t="shared" si="1"/>
        <v>0</v>
      </c>
      <c r="F28" s="42"/>
      <c r="G28" s="42"/>
      <c r="H28" s="42"/>
      <c r="I28" s="42"/>
      <c r="J28" s="42"/>
      <c r="K28" s="42"/>
      <c r="L28" s="42"/>
      <c r="M28" s="42"/>
      <c r="N28" s="42"/>
      <c r="O28" s="42"/>
      <c r="P28" s="42"/>
      <c r="Q28" s="42"/>
      <c r="R28" s="42"/>
      <c r="S28" s="42"/>
      <c r="T28" s="42"/>
      <c r="U28" s="42"/>
      <c r="V28" s="42"/>
      <c r="W28" s="42"/>
      <c r="X28" s="42"/>
      <c r="Y28" s="42"/>
      <c r="Z28" s="42"/>
      <c r="AA28" s="42"/>
      <c r="AB28" s="42"/>
      <c r="AC28" s="42"/>
    </row>
    <row r="29" spans="2:29" ht="27" customHeight="1">
      <c r="B29" s="40"/>
      <c r="C29" s="73"/>
      <c r="D29" s="148"/>
      <c r="E29" s="122">
        <f t="shared" si="1"/>
        <v>0</v>
      </c>
      <c r="F29" s="42"/>
      <c r="G29" s="42"/>
      <c r="H29" s="42"/>
      <c r="I29" s="42"/>
      <c r="J29" s="42"/>
      <c r="K29" s="42"/>
      <c r="L29" s="42"/>
      <c r="M29" s="42"/>
      <c r="N29" s="42"/>
      <c r="O29" s="42"/>
      <c r="P29" s="42"/>
      <c r="Q29" s="42"/>
      <c r="R29" s="42"/>
      <c r="S29" s="42"/>
      <c r="T29" s="42"/>
      <c r="U29" s="42"/>
      <c r="V29" s="42"/>
      <c r="W29" s="42"/>
      <c r="X29" s="42"/>
      <c r="Y29" s="42"/>
      <c r="Z29" s="42"/>
      <c r="AA29" s="42"/>
      <c r="AB29" s="42"/>
      <c r="AC29" s="42"/>
    </row>
    <row r="30" spans="2:29" ht="27" customHeight="1">
      <c r="B30" s="40"/>
      <c r="C30" s="73"/>
      <c r="D30" s="148"/>
      <c r="E30" s="122">
        <f t="shared" si="1"/>
        <v>0</v>
      </c>
      <c r="F30" s="42"/>
      <c r="G30" s="42"/>
      <c r="H30" s="42"/>
      <c r="I30" s="42"/>
      <c r="J30" s="42"/>
      <c r="K30" s="42"/>
      <c r="L30" s="42"/>
      <c r="M30" s="42"/>
      <c r="N30" s="42"/>
      <c r="O30" s="42"/>
      <c r="P30" s="42"/>
      <c r="Q30" s="42"/>
      <c r="R30" s="42"/>
      <c r="S30" s="42"/>
      <c r="T30" s="42"/>
      <c r="U30" s="42"/>
      <c r="V30" s="42"/>
      <c r="W30" s="42"/>
      <c r="X30" s="42"/>
      <c r="Y30" s="42"/>
      <c r="Z30" s="42"/>
      <c r="AA30" s="42"/>
      <c r="AB30" s="42"/>
      <c r="AC30" s="42"/>
    </row>
    <row r="31" spans="2:29" ht="27" customHeight="1">
      <c r="B31" s="40"/>
      <c r="C31" s="73"/>
      <c r="D31" s="148"/>
      <c r="E31" s="122">
        <f t="shared" si="1"/>
        <v>0</v>
      </c>
      <c r="F31" s="42"/>
      <c r="G31" s="42"/>
      <c r="H31" s="42"/>
      <c r="I31" s="42"/>
      <c r="J31" s="42"/>
      <c r="K31" s="42"/>
      <c r="L31" s="42"/>
      <c r="M31" s="42"/>
      <c r="N31" s="42"/>
      <c r="O31" s="42"/>
      <c r="P31" s="42"/>
      <c r="Q31" s="42"/>
      <c r="R31" s="42"/>
      <c r="S31" s="42"/>
      <c r="T31" s="42"/>
      <c r="U31" s="42"/>
      <c r="V31" s="42"/>
      <c r="W31" s="42"/>
      <c r="X31" s="42"/>
      <c r="Y31" s="42"/>
      <c r="Z31" s="42"/>
      <c r="AA31" s="42"/>
      <c r="AB31" s="42"/>
      <c r="AC31" s="42"/>
    </row>
    <row r="32" spans="2:29" ht="27" customHeight="1">
      <c r="B32" s="40"/>
      <c r="C32" s="73"/>
      <c r="D32" s="148"/>
      <c r="E32" s="122">
        <f t="shared" si="1"/>
        <v>0</v>
      </c>
      <c r="F32" s="42"/>
      <c r="G32" s="42"/>
      <c r="H32" s="42"/>
      <c r="I32" s="42"/>
      <c r="J32" s="42"/>
      <c r="K32" s="42"/>
      <c r="L32" s="42"/>
      <c r="M32" s="42"/>
      <c r="N32" s="42"/>
      <c r="O32" s="42"/>
      <c r="P32" s="42"/>
      <c r="Q32" s="42"/>
      <c r="R32" s="42"/>
      <c r="S32" s="42"/>
      <c r="T32" s="42"/>
      <c r="U32" s="42"/>
      <c r="V32" s="42"/>
      <c r="W32" s="42"/>
      <c r="X32" s="42"/>
      <c r="Y32" s="42"/>
      <c r="Z32" s="42"/>
      <c r="AA32" s="42"/>
      <c r="AB32" s="42"/>
      <c r="AC32" s="42"/>
    </row>
    <row r="33" spans="2:29" ht="27" customHeight="1">
      <c r="B33" s="40"/>
      <c r="C33" s="73"/>
      <c r="D33" s="148"/>
      <c r="E33" s="122">
        <f t="shared" si="1"/>
        <v>0</v>
      </c>
      <c r="F33" s="42"/>
      <c r="G33" s="42"/>
      <c r="H33" s="42"/>
      <c r="I33" s="42"/>
      <c r="J33" s="42"/>
      <c r="K33" s="42"/>
      <c r="L33" s="42"/>
      <c r="M33" s="42"/>
      <c r="N33" s="42"/>
      <c r="O33" s="42"/>
      <c r="P33" s="42"/>
      <c r="Q33" s="42"/>
      <c r="R33" s="42"/>
      <c r="S33" s="42"/>
      <c r="T33" s="42"/>
      <c r="U33" s="42"/>
      <c r="V33" s="42"/>
      <c r="W33" s="42"/>
      <c r="X33" s="42"/>
      <c r="Y33" s="42"/>
      <c r="Z33" s="42"/>
      <c r="AA33" s="42"/>
      <c r="AB33" s="42"/>
      <c r="AC33" s="42"/>
    </row>
    <row r="34" spans="2:29" ht="27" customHeight="1">
      <c r="B34" s="40"/>
      <c r="C34" s="73"/>
      <c r="D34" s="148"/>
      <c r="E34" s="122">
        <f t="shared" si="1"/>
        <v>0</v>
      </c>
      <c r="F34" s="42"/>
      <c r="G34" s="42"/>
      <c r="H34" s="42"/>
      <c r="I34" s="42"/>
      <c r="J34" s="42"/>
      <c r="K34" s="42"/>
      <c r="L34" s="42"/>
      <c r="M34" s="42"/>
      <c r="N34" s="42"/>
      <c r="O34" s="42"/>
      <c r="P34" s="42"/>
      <c r="Q34" s="42"/>
      <c r="R34" s="42"/>
      <c r="S34" s="42"/>
      <c r="T34" s="42"/>
      <c r="U34" s="42"/>
      <c r="V34" s="42"/>
      <c r="W34" s="42"/>
      <c r="X34" s="42"/>
      <c r="Y34" s="42"/>
      <c r="Z34" s="42"/>
      <c r="AA34" s="42"/>
      <c r="AB34" s="42"/>
      <c r="AC34" s="42"/>
    </row>
    <row r="35" spans="2:29" ht="27" customHeight="1">
      <c r="B35" s="40"/>
      <c r="C35" s="75"/>
      <c r="D35" s="149"/>
      <c r="E35" s="122">
        <f t="shared" si="1"/>
        <v>0</v>
      </c>
      <c r="F35" s="76"/>
      <c r="G35" s="76"/>
      <c r="H35" s="76"/>
      <c r="I35" s="76"/>
      <c r="J35" s="76"/>
      <c r="K35" s="76"/>
      <c r="L35" s="76"/>
      <c r="M35" s="76"/>
      <c r="N35" s="76"/>
      <c r="O35" s="76"/>
      <c r="P35" s="76"/>
      <c r="Q35" s="76"/>
      <c r="R35" s="76"/>
      <c r="S35" s="76"/>
      <c r="T35" s="76"/>
      <c r="U35" s="76"/>
      <c r="V35" s="76"/>
      <c r="W35" s="76"/>
      <c r="X35" s="76"/>
      <c r="Y35" s="76"/>
      <c r="Z35" s="76"/>
      <c r="AA35" s="76"/>
      <c r="AB35" s="76"/>
      <c r="AC35" s="76"/>
    </row>
    <row r="36" spans="2:29" ht="27" customHeight="1">
      <c r="C36" s="40"/>
      <c r="D36" s="150"/>
      <c r="E36" s="122">
        <f t="shared" si="1"/>
        <v>0</v>
      </c>
      <c r="F36" s="40"/>
      <c r="G36" s="40"/>
      <c r="H36" s="40"/>
      <c r="I36" s="40"/>
      <c r="J36" s="40"/>
      <c r="K36" s="40"/>
      <c r="L36" s="40"/>
      <c r="M36" s="40"/>
      <c r="N36" s="40"/>
      <c r="O36" s="40"/>
      <c r="P36" s="40"/>
      <c r="Q36" s="40"/>
      <c r="R36" s="40"/>
      <c r="S36" s="40"/>
      <c r="T36" s="40"/>
      <c r="U36" s="40"/>
      <c r="V36" s="40"/>
      <c r="W36" s="40"/>
      <c r="X36" s="40"/>
      <c r="Y36" s="40"/>
      <c r="Z36" s="40"/>
      <c r="AA36" s="40"/>
      <c r="AB36" s="40"/>
      <c r="AC36" s="40"/>
    </row>
    <row r="37" spans="2:29" ht="27" customHeight="1">
      <c r="C37" s="40"/>
      <c r="D37" s="150"/>
      <c r="E37" s="122">
        <f t="shared" si="1"/>
        <v>0</v>
      </c>
      <c r="F37" s="40"/>
      <c r="G37" s="40"/>
      <c r="H37" s="40"/>
      <c r="I37" s="40"/>
      <c r="J37" s="40"/>
      <c r="K37" s="40"/>
      <c r="L37" s="40"/>
      <c r="M37" s="40"/>
      <c r="N37" s="40"/>
      <c r="O37" s="40"/>
      <c r="P37" s="40"/>
      <c r="Q37" s="40"/>
      <c r="R37" s="40"/>
      <c r="S37" s="40"/>
      <c r="T37" s="40"/>
      <c r="U37" s="40"/>
      <c r="V37" s="40"/>
      <c r="W37" s="40"/>
      <c r="X37" s="40"/>
      <c r="Y37" s="40"/>
      <c r="Z37" s="40"/>
      <c r="AA37" s="40"/>
      <c r="AB37" s="40"/>
      <c r="AC37" s="40"/>
    </row>
    <row r="38" spans="2:29" ht="27" customHeight="1">
      <c r="C38" s="40"/>
      <c r="D38" s="150"/>
      <c r="E38" s="122">
        <f t="shared" si="1"/>
        <v>0</v>
      </c>
      <c r="F38" s="40"/>
      <c r="G38" s="40"/>
      <c r="H38" s="40"/>
      <c r="I38" s="40"/>
      <c r="J38" s="40"/>
      <c r="K38" s="40"/>
      <c r="L38" s="40"/>
      <c r="M38" s="40"/>
      <c r="N38" s="40"/>
      <c r="O38" s="40"/>
      <c r="P38" s="40"/>
      <c r="Q38" s="40"/>
      <c r="R38" s="40"/>
      <c r="S38" s="40"/>
      <c r="T38" s="40"/>
      <c r="U38" s="40"/>
      <c r="V38" s="40"/>
      <c r="W38" s="40"/>
      <c r="X38" s="40"/>
      <c r="Y38" s="40"/>
      <c r="Z38" s="40"/>
      <c r="AA38" s="40"/>
      <c r="AB38" s="40"/>
      <c r="AC38" s="40"/>
    </row>
    <row r="39" spans="2:29" ht="27" customHeight="1">
      <c r="C39" s="40"/>
      <c r="D39" s="150"/>
      <c r="E39" s="122">
        <f t="shared" si="1"/>
        <v>0</v>
      </c>
      <c r="F39" s="40"/>
      <c r="G39" s="40"/>
      <c r="H39" s="40"/>
      <c r="I39" s="40"/>
      <c r="J39" s="40"/>
      <c r="K39" s="40"/>
      <c r="L39" s="40"/>
      <c r="M39" s="40"/>
      <c r="N39" s="40"/>
      <c r="O39" s="40"/>
      <c r="P39" s="40"/>
      <c r="Q39" s="40"/>
      <c r="R39" s="40"/>
      <c r="S39" s="40"/>
      <c r="T39" s="40"/>
      <c r="U39" s="40"/>
      <c r="V39" s="40"/>
      <c r="W39" s="40"/>
      <c r="X39" s="40"/>
      <c r="Y39" s="40"/>
      <c r="Z39" s="40"/>
      <c r="AA39" s="40"/>
      <c r="AB39" s="40"/>
      <c r="AC39" s="40"/>
    </row>
    <row r="40" spans="2:29" ht="27" customHeight="1">
      <c r="C40" s="40"/>
      <c r="D40" s="150"/>
      <c r="E40" s="122">
        <f t="shared" si="1"/>
        <v>0</v>
      </c>
      <c r="F40" s="40"/>
      <c r="G40" s="40"/>
      <c r="H40" s="40"/>
      <c r="I40" s="40"/>
      <c r="J40" s="40"/>
      <c r="K40" s="40"/>
      <c r="L40" s="40"/>
      <c r="M40" s="40"/>
      <c r="N40" s="40"/>
      <c r="O40" s="40"/>
      <c r="P40" s="40"/>
      <c r="Q40" s="40"/>
      <c r="R40" s="40"/>
      <c r="S40" s="40"/>
      <c r="T40" s="40"/>
      <c r="U40" s="40"/>
      <c r="V40" s="40"/>
      <c r="W40" s="40"/>
      <c r="X40" s="40"/>
      <c r="Y40" s="40"/>
      <c r="Z40" s="40"/>
      <c r="AA40" s="40"/>
      <c r="AB40" s="40"/>
      <c r="AC40" s="40"/>
    </row>
    <row r="41" spans="2:29" ht="27" customHeight="1">
      <c r="C41" s="40"/>
      <c r="D41" s="150"/>
      <c r="E41" s="122">
        <f t="shared" si="1"/>
        <v>0</v>
      </c>
      <c r="F41" s="40"/>
      <c r="G41" s="40"/>
      <c r="H41" s="40"/>
      <c r="I41" s="40"/>
      <c r="J41" s="40"/>
      <c r="K41" s="40"/>
      <c r="L41" s="40"/>
      <c r="M41" s="40"/>
      <c r="N41" s="40"/>
      <c r="O41" s="40"/>
      <c r="P41" s="40"/>
      <c r="Q41" s="40"/>
      <c r="R41" s="40"/>
      <c r="S41" s="40"/>
      <c r="T41" s="40"/>
      <c r="U41" s="40"/>
      <c r="V41" s="40"/>
      <c r="W41" s="40"/>
      <c r="X41" s="40"/>
      <c r="Y41" s="40"/>
      <c r="Z41" s="40"/>
      <c r="AA41" s="40"/>
      <c r="AB41" s="40"/>
      <c r="AC41" s="40"/>
    </row>
    <row r="42" spans="2:29" ht="27" customHeight="1">
      <c r="C42" s="40"/>
      <c r="D42" s="150"/>
      <c r="E42" s="122">
        <f t="shared" si="1"/>
        <v>0</v>
      </c>
      <c r="F42" s="40"/>
      <c r="G42" s="40"/>
      <c r="H42" s="40"/>
      <c r="I42" s="40"/>
      <c r="J42" s="40"/>
      <c r="K42" s="40"/>
      <c r="L42" s="40"/>
      <c r="M42" s="40"/>
      <c r="N42" s="40"/>
      <c r="O42" s="40"/>
      <c r="P42" s="40"/>
      <c r="Q42" s="40"/>
      <c r="R42" s="40"/>
      <c r="S42" s="40"/>
      <c r="T42" s="40"/>
      <c r="U42" s="40"/>
      <c r="V42" s="40"/>
      <c r="W42" s="40"/>
      <c r="X42" s="40"/>
      <c r="Y42" s="40"/>
      <c r="Z42" s="40"/>
      <c r="AA42" s="40"/>
      <c r="AB42" s="40"/>
      <c r="AC42" s="40"/>
    </row>
    <row r="43" spans="2:29" ht="27" customHeight="1">
      <c r="C43" s="40"/>
      <c r="D43" s="150"/>
      <c r="E43" s="122">
        <f t="shared" si="1"/>
        <v>0</v>
      </c>
      <c r="F43" s="40"/>
      <c r="G43" s="40"/>
      <c r="H43" s="40"/>
      <c r="I43" s="40"/>
      <c r="J43" s="40"/>
      <c r="K43" s="40"/>
      <c r="L43" s="40"/>
      <c r="M43" s="40"/>
      <c r="N43" s="40"/>
      <c r="O43" s="40"/>
      <c r="P43" s="40"/>
      <c r="Q43" s="40"/>
      <c r="R43" s="40"/>
      <c r="S43" s="40"/>
      <c r="T43" s="40"/>
      <c r="U43" s="40"/>
      <c r="V43" s="40"/>
      <c r="W43" s="40"/>
      <c r="X43" s="40"/>
      <c r="Y43" s="40"/>
      <c r="Z43" s="40"/>
      <c r="AA43" s="40"/>
      <c r="AB43" s="40"/>
      <c r="AC43" s="40"/>
    </row>
    <row r="44" spans="2:29" ht="27" customHeight="1">
      <c r="C44" s="40"/>
      <c r="D44" s="150"/>
      <c r="E44" s="122">
        <f t="shared" si="1"/>
        <v>0</v>
      </c>
      <c r="F44" s="40"/>
      <c r="G44" s="40"/>
      <c r="H44" s="40"/>
      <c r="I44" s="40"/>
      <c r="J44" s="40"/>
      <c r="K44" s="40"/>
      <c r="L44" s="40"/>
      <c r="M44" s="40"/>
      <c r="N44" s="40"/>
      <c r="O44" s="40"/>
      <c r="P44" s="40"/>
      <c r="Q44" s="40"/>
      <c r="R44" s="40"/>
      <c r="S44" s="40"/>
      <c r="T44" s="40"/>
      <c r="U44" s="40"/>
      <c r="V44" s="40"/>
      <c r="W44" s="40"/>
      <c r="X44" s="40"/>
      <c r="Y44" s="40"/>
      <c r="Z44" s="40"/>
      <c r="AA44" s="40"/>
      <c r="AB44" s="40"/>
      <c r="AC44" s="40"/>
    </row>
    <row r="45" spans="2:29" ht="27" customHeight="1">
      <c r="C45" s="40"/>
      <c r="D45" s="150"/>
      <c r="E45" s="122">
        <f t="shared" si="1"/>
        <v>0</v>
      </c>
      <c r="F45" s="40"/>
      <c r="G45" s="40"/>
      <c r="H45" s="40"/>
      <c r="I45" s="40"/>
      <c r="J45" s="40"/>
      <c r="K45" s="40"/>
      <c r="L45" s="40"/>
      <c r="M45" s="40"/>
      <c r="N45" s="40"/>
      <c r="O45" s="40"/>
      <c r="P45" s="40"/>
      <c r="Q45" s="40"/>
      <c r="R45" s="40"/>
      <c r="S45" s="40"/>
      <c r="T45" s="40"/>
      <c r="U45" s="40"/>
      <c r="V45" s="40"/>
      <c r="W45" s="40"/>
      <c r="X45" s="40"/>
      <c r="Y45" s="40"/>
      <c r="Z45" s="40"/>
      <c r="AA45" s="40"/>
      <c r="AB45" s="40"/>
      <c r="AC45" s="40"/>
    </row>
    <row r="46" spans="2:29" ht="27" customHeight="1">
      <c r="C46" s="40"/>
      <c r="D46" s="150"/>
      <c r="E46" s="122">
        <f t="shared" si="1"/>
        <v>0</v>
      </c>
      <c r="F46" s="40"/>
      <c r="G46" s="40"/>
      <c r="H46" s="40"/>
      <c r="I46" s="40"/>
      <c r="J46" s="40"/>
      <c r="K46" s="40"/>
      <c r="L46" s="40"/>
      <c r="M46" s="40"/>
      <c r="N46" s="40"/>
      <c r="O46" s="40"/>
      <c r="P46" s="40"/>
      <c r="Q46" s="40"/>
      <c r="R46" s="40"/>
      <c r="S46" s="40"/>
      <c r="T46" s="40"/>
      <c r="U46" s="40"/>
      <c r="V46" s="40"/>
      <c r="W46" s="40"/>
      <c r="X46" s="40"/>
      <c r="Y46" s="40"/>
      <c r="Z46" s="40"/>
      <c r="AA46" s="40"/>
      <c r="AB46" s="40"/>
      <c r="AC46" s="40"/>
    </row>
    <row r="47" spans="2:29" ht="27" customHeight="1">
      <c r="C47" s="71"/>
      <c r="D47" s="150"/>
      <c r="E47" s="122">
        <f t="shared" si="1"/>
        <v>0</v>
      </c>
      <c r="F47" s="40"/>
      <c r="G47" s="40"/>
      <c r="H47" s="40"/>
      <c r="I47" s="40"/>
      <c r="J47" s="40"/>
      <c r="K47" s="40"/>
      <c r="L47" s="40"/>
      <c r="M47" s="40"/>
      <c r="N47" s="40"/>
      <c r="O47" s="40"/>
      <c r="P47" s="40"/>
      <c r="Q47" s="40"/>
      <c r="R47" s="40"/>
      <c r="S47" s="40"/>
      <c r="T47" s="40"/>
      <c r="U47" s="40"/>
      <c r="V47" s="40"/>
      <c r="W47" s="40"/>
      <c r="X47" s="40"/>
      <c r="Y47" s="40"/>
      <c r="Z47" s="40"/>
      <c r="AA47" s="40"/>
      <c r="AB47" s="40"/>
      <c r="AC47" s="40"/>
    </row>
    <row r="48" spans="2:29" ht="27" customHeight="1">
      <c r="C48" s="40"/>
      <c r="D48" s="150"/>
      <c r="E48" s="122">
        <f t="shared" si="1"/>
        <v>0</v>
      </c>
      <c r="F48" s="40"/>
      <c r="G48" s="40"/>
      <c r="H48" s="40"/>
      <c r="I48" s="40"/>
      <c r="J48" s="40"/>
      <c r="K48" s="40"/>
      <c r="L48" s="40"/>
      <c r="M48" s="40"/>
      <c r="N48" s="40"/>
      <c r="O48" s="40"/>
      <c r="P48" s="40"/>
      <c r="Q48" s="40"/>
      <c r="R48" s="40"/>
      <c r="S48" s="40"/>
      <c r="T48" s="40"/>
      <c r="U48" s="40"/>
      <c r="V48" s="40"/>
      <c r="W48" s="40"/>
      <c r="X48" s="40"/>
      <c r="Y48" s="40"/>
      <c r="Z48" s="40"/>
      <c r="AA48" s="40"/>
      <c r="AB48" s="40"/>
      <c r="AC48" s="40"/>
    </row>
    <row r="49" spans="2:29" ht="27" customHeight="1">
      <c r="C49" s="40"/>
      <c r="D49" s="150"/>
      <c r="E49" s="122">
        <f t="shared" si="1"/>
        <v>0</v>
      </c>
      <c r="F49" s="40"/>
      <c r="G49" s="40"/>
      <c r="H49" s="40"/>
      <c r="I49" s="40"/>
      <c r="J49" s="40"/>
      <c r="K49" s="40"/>
      <c r="L49" s="40"/>
      <c r="M49" s="40"/>
      <c r="N49" s="40"/>
      <c r="O49" s="40"/>
      <c r="P49" s="40"/>
      <c r="Q49" s="40"/>
      <c r="R49" s="40"/>
      <c r="S49" s="40"/>
      <c r="T49" s="40"/>
      <c r="U49" s="40"/>
      <c r="V49" s="40"/>
      <c r="W49" s="40"/>
      <c r="X49" s="40"/>
      <c r="Y49" s="40"/>
      <c r="Z49" s="40"/>
      <c r="AA49" s="40"/>
      <c r="AB49" s="40"/>
      <c r="AC49" s="40"/>
    </row>
    <row r="50" spans="2:29" ht="27" customHeight="1">
      <c r="B50" s="40"/>
      <c r="C50" s="73"/>
      <c r="D50" s="148"/>
      <c r="E50" s="122">
        <f t="shared" si="1"/>
        <v>0</v>
      </c>
      <c r="F50" s="42"/>
      <c r="G50" s="42"/>
      <c r="H50" s="42"/>
      <c r="I50" s="42"/>
      <c r="J50" s="42"/>
      <c r="K50" s="42"/>
      <c r="L50" s="42"/>
      <c r="M50" s="42"/>
      <c r="N50" s="42"/>
      <c r="O50" s="42"/>
      <c r="P50" s="42"/>
      <c r="Q50" s="42"/>
      <c r="R50" s="42"/>
      <c r="S50" s="42"/>
      <c r="T50" s="42"/>
      <c r="U50" s="42"/>
      <c r="V50" s="42"/>
      <c r="W50" s="42"/>
      <c r="X50" s="42"/>
      <c r="Y50" s="42"/>
      <c r="Z50" s="42"/>
      <c r="AA50" s="42"/>
      <c r="AB50" s="42"/>
      <c r="AC50" s="42"/>
    </row>
    <row r="51" spans="2:29" ht="27" customHeight="1">
      <c r="B51" s="40"/>
      <c r="C51" s="73"/>
      <c r="D51" s="148"/>
      <c r="E51" s="122">
        <f t="shared" si="1"/>
        <v>0</v>
      </c>
      <c r="F51" s="42"/>
      <c r="G51" s="42"/>
      <c r="H51" s="42"/>
      <c r="I51" s="42"/>
      <c r="J51" s="42"/>
      <c r="K51" s="42"/>
      <c r="L51" s="42"/>
      <c r="M51" s="42"/>
      <c r="N51" s="42"/>
      <c r="O51" s="42"/>
      <c r="P51" s="42"/>
      <c r="Q51" s="42"/>
      <c r="R51" s="42"/>
      <c r="S51" s="42"/>
      <c r="T51" s="42"/>
      <c r="U51" s="42"/>
      <c r="V51" s="42"/>
      <c r="W51" s="42"/>
      <c r="X51" s="42"/>
      <c r="Y51" s="42"/>
      <c r="Z51" s="42"/>
      <c r="AA51" s="42"/>
      <c r="AB51" s="42"/>
      <c r="AC51" s="42"/>
    </row>
    <row r="52" spans="2:29" ht="27" customHeight="1">
      <c r="B52" s="40"/>
      <c r="C52" s="73"/>
      <c r="D52" s="148"/>
      <c r="E52" s="122">
        <f t="shared" si="1"/>
        <v>0</v>
      </c>
      <c r="F52" s="42"/>
      <c r="G52" s="42"/>
      <c r="H52" s="42"/>
      <c r="I52" s="42"/>
      <c r="J52" s="42"/>
      <c r="K52" s="42"/>
      <c r="L52" s="42"/>
      <c r="M52" s="42"/>
      <c r="N52" s="42"/>
      <c r="O52" s="42"/>
      <c r="P52" s="42"/>
      <c r="Q52" s="42"/>
      <c r="R52" s="42"/>
      <c r="S52" s="42"/>
      <c r="T52" s="42"/>
      <c r="U52" s="42"/>
      <c r="V52" s="42"/>
      <c r="W52" s="42"/>
      <c r="X52" s="42"/>
      <c r="Y52" s="42"/>
      <c r="Z52" s="42"/>
      <c r="AA52" s="42"/>
      <c r="AB52" s="42"/>
      <c r="AC52" s="42"/>
    </row>
    <row r="53" spans="2:29" ht="27" customHeight="1">
      <c r="B53" s="40"/>
      <c r="C53" s="73"/>
      <c r="D53" s="148"/>
      <c r="E53" s="122">
        <f t="shared" si="1"/>
        <v>0</v>
      </c>
      <c r="F53" s="42"/>
      <c r="G53" s="42"/>
      <c r="H53" s="42"/>
      <c r="I53" s="42"/>
      <c r="J53" s="42"/>
      <c r="K53" s="42"/>
      <c r="L53" s="42"/>
      <c r="M53" s="42"/>
      <c r="N53" s="42"/>
      <c r="O53" s="42"/>
      <c r="P53" s="42"/>
      <c r="Q53" s="42"/>
      <c r="R53" s="42"/>
      <c r="S53" s="42"/>
      <c r="T53" s="42"/>
      <c r="U53" s="42"/>
      <c r="V53" s="42"/>
      <c r="W53" s="42"/>
      <c r="X53" s="42"/>
      <c r="Y53" s="42"/>
      <c r="Z53" s="42"/>
      <c r="AA53" s="42"/>
      <c r="AB53" s="42"/>
      <c r="AC53" s="42"/>
    </row>
    <row r="54" spans="2:29" ht="27" customHeight="1">
      <c r="B54" s="40"/>
      <c r="C54" s="73"/>
      <c r="D54" s="148"/>
      <c r="E54" s="122">
        <f t="shared" si="1"/>
        <v>0</v>
      </c>
      <c r="F54" s="42"/>
      <c r="G54" s="42"/>
      <c r="H54" s="42"/>
      <c r="I54" s="42"/>
      <c r="J54" s="42"/>
      <c r="K54" s="42"/>
      <c r="L54" s="42"/>
      <c r="M54" s="42"/>
      <c r="N54" s="42"/>
      <c r="O54" s="42"/>
      <c r="P54" s="42"/>
      <c r="Q54" s="42"/>
      <c r="R54" s="42"/>
      <c r="S54" s="42"/>
      <c r="T54" s="42"/>
      <c r="U54" s="42"/>
      <c r="V54" s="42"/>
      <c r="W54" s="42"/>
      <c r="X54" s="42"/>
      <c r="Y54" s="42"/>
      <c r="Z54" s="42"/>
      <c r="AA54" s="42"/>
      <c r="AB54" s="42"/>
      <c r="AC54" s="42"/>
    </row>
    <row r="55" spans="2:29" ht="27" customHeight="1">
      <c r="B55" s="40"/>
      <c r="C55" s="73"/>
      <c r="D55" s="148"/>
      <c r="E55" s="122">
        <f t="shared" si="1"/>
        <v>0</v>
      </c>
      <c r="F55" s="42"/>
      <c r="G55" s="42"/>
      <c r="H55" s="42"/>
      <c r="I55" s="42"/>
      <c r="J55" s="42"/>
      <c r="K55" s="42"/>
      <c r="L55" s="42"/>
      <c r="M55" s="42"/>
      <c r="N55" s="42"/>
      <c r="O55" s="42"/>
      <c r="P55" s="42"/>
      <c r="Q55" s="42"/>
      <c r="R55" s="42"/>
      <c r="S55" s="42"/>
      <c r="T55" s="42"/>
      <c r="U55" s="42"/>
      <c r="V55" s="42"/>
      <c r="W55" s="42"/>
      <c r="X55" s="42"/>
      <c r="Y55" s="42"/>
      <c r="Z55" s="42"/>
      <c r="AA55" s="42"/>
      <c r="AB55" s="42"/>
      <c r="AC55" s="42"/>
    </row>
    <row r="56" spans="2:29" ht="27" customHeight="1">
      <c r="B56" s="40"/>
      <c r="C56" s="73"/>
      <c r="D56" s="148"/>
      <c r="E56" s="122">
        <f t="shared" si="1"/>
        <v>0</v>
      </c>
      <c r="F56" s="42"/>
      <c r="G56" s="42"/>
      <c r="H56" s="42"/>
      <c r="I56" s="42"/>
      <c r="J56" s="42"/>
      <c r="K56" s="42"/>
      <c r="L56" s="42"/>
      <c r="M56" s="42"/>
      <c r="N56" s="42"/>
      <c r="O56" s="42"/>
      <c r="P56" s="42"/>
      <c r="Q56" s="42"/>
      <c r="R56" s="42"/>
      <c r="S56" s="42"/>
      <c r="T56" s="42"/>
      <c r="U56" s="42"/>
      <c r="V56" s="42"/>
      <c r="W56" s="42"/>
      <c r="X56" s="42"/>
      <c r="Y56" s="42"/>
      <c r="Z56" s="42"/>
      <c r="AA56" s="42"/>
      <c r="AB56" s="42"/>
      <c r="AC56" s="42"/>
    </row>
    <row r="57" spans="2:29" ht="27" customHeight="1">
      <c r="B57" s="40"/>
      <c r="C57" s="73"/>
      <c r="D57" s="148"/>
      <c r="E57" s="122">
        <f t="shared" si="1"/>
        <v>0</v>
      </c>
      <c r="F57" s="42"/>
      <c r="G57" s="42"/>
      <c r="H57" s="42"/>
      <c r="I57" s="42"/>
      <c r="J57" s="42"/>
      <c r="K57" s="42"/>
      <c r="L57" s="42"/>
      <c r="M57" s="42"/>
      <c r="N57" s="42"/>
      <c r="O57" s="42"/>
      <c r="P57" s="42"/>
      <c r="Q57" s="42"/>
      <c r="R57" s="42"/>
      <c r="S57" s="42"/>
      <c r="T57" s="42"/>
      <c r="U57" s="42"/>
      <c r="V57" s="42"/>
      <c r="W57" s="42"/>
      <c r="X57" s="42"/>
      <c r="Y57" s="42"/>
      <c r="Z57" s="42"/>
      <c r="AA57" s="42"/>
      <c r="AB57" s="42"/>
      <c r="AC57" s="42"/>
    </row>
    <row r="58" spans="2:29" ht="27" customHeight="1">
      <c r="B58" s="40"/>
      <c r="C58" s="73"/>
      <c r="D58" s="148"/>
      <c r="E58" s="122">
        <f t="shared" si="1"/>
        <v>0</v>
      </c>
      <c r="F58" s="42"/>
      <c r="G58" s="42"/>
      <c r="H58" s="42"/>
      <c r="I58" s="42"/>
      <c r="J58" s="42"/>
      <c r="K58" s="42"/>
      <c r="L58" s="42"/>
      <c r="M58" s="42"/>
      <c r="N58" s="42"/>
      <c r="O58" s="42"/>
      <c r="P58" s="42"/>
      <c r="Q58" s="42"/>
      <c r="R58" s="42"/>
      <c r="S58" s="42"/>
      <c r="T58" s="42"/>
      <c r="U58" s="42"/>
      <c r="V58" s="42"/>
      <c r="W58" s="42"/>
      <c r="X58" s="42"/>
      <c r="Y58" s="42"/>
      <c r="Z58" s="42"/>
      <c r="AA58" s="42"/>
      <c r="AB58" s="42"/>
      <c r="AC58" s="42"/>
    </row>
    <row r="59" spans="2:29" ht="27" customHeight="1">
      <c r="B59" s="40"/>
      <c r="C59" s="73"/>
      <c r="D59" s="148"/>
      <c r="E59" s="122">
        <f t="shared" si="1"/>
        <v>0</v>
      </c>
      <c r="F59" s="42"/>
      <c r="G59" s="42"/>
      <c r="H59" s="42"/>
      <c r="I59" s="42"/>
      <c r="J59" s="42"/>
      <c r="K59" s="42"/>
      <c r="L59" s="42"/>
      <c r="M59" s="42"/>
      <c r="N59" s="42"/>
      <c r="O59" s="42"/>
      <c r="P59" s="42"/>
      <c r="Q59" s="42"/>
      <c r="R59" s="42"/>
      <c r="S59" s="42"/>
      <c r="T59" s="42"/>
      <c r="U59" s="42"/>
      <c r="V59" s="42"/>
      <c r="W59" s="42"/>
      <c r="X59" s="42"/>
      <c r="Y59" s="42"/>
      <c r="Z59" s="42"/>
      <c r="AA59" s="42"/>
      <c r="AB59" s="42"/>
      <c r="AC59" s="42"/>
    </row>
    <row r="60" spans="2:29" ht="27" customHeight="1">
      <c r="B60" s="40"/>
      <c r="C60" s="73"/>
      <c r="D60" s="148"/>
      <c r="E60" s="122">
        <f t="shared" si="1"/>
        <v>0</v>
      </c>
      <c r="F60" s="42"/>
      <c r="G60" s="42"/>
      <c r="H60" s="42"/>
      <c r="I60" s="42"/>
      <c r="J60" s="42"/>
      <c r="K60" s="42"/>
      <c r="L60" s="42"/>
      <c r="M60" s="42"/>
      <c r="N60" s="42"/>
      <c r="O60" s="42"/>
      <c r="P60" s="42"/>
      <c r="Q60" s="42"/>
      <c r="R60" s="42"/>
      <c r="S60" s="42"/>
      <c r="T60" s="42"/>
      <c r="U60" s="42"/>
      <c r="V60" s="42"/>
      <c r="W60" s="42"/>
      <c r="X60" s="42"/>
      <c r="Y60" s="42"/>
      <c r="Z60" s="42"/>
      <c r="AA60" s="42"/>
      <c r="AB60" s="42"/>
      <c r="AC60" s="42"/>
    </row>
    <row r="61" spans="2:29" ht="27" customHeight="1">
      <c r="B61" s="40"/>
      <c r="C61" s="73"/>
      <c r="D61" s="148"/>
      <c r="E61" s="122">
        <f t="shared" si="1"/>
        <v>0</v>
      </c>
      <c r="F61" s="42"/>
      <c r="G61" s="42"/>
      <c r="H61" s="42"/>
      <c r="I61" s="42"/>
      <c r="J61" s="42"/>
      <c r="K61" s="42"/>
      <c r="L61" s="42"/>
      <c r="M61" s="42"/>
      <c r="N61" s="42"/>
      <c r="O61" s="42"/>
      <c r="P61" s="42"/>
      <c r="Q61" s="42"/>
      <c r="R61" s="42"/>
      <c r="S61" s="42"/>
      <c r="T61" s="42"/>
      <c r="U61" s="42"/>
      <c r="V61" s="42"/>
      <c r="W61" s="42"/>
      <c r="X61" s="42"/>
      <c r="Y61" s="42"/>
      <c r="Z61" s="42"/>
      <c r="AA61" s="42"/>
      <c r="AB61" s="42"/>
      <c r="AC61" s="42"/>
    </row>
    <row r="62" spans="2:29" ht="27" customHeight="1">
      <c r="B62" s="40"/>
      <c r="C62" s="73"/>
      <c r="D62" s="148"/>
      <c r="E62" s="122">
        <f t="shared" si="1"/>
        <v>0</v>
      </c>
      <c r="F62" s="42"/>
      <c r="G62" s="42"/>
      <c r="H62" s="42"/>
      <c r="I62" s="42"/>
      <c r="J62" s="42"/>
      <c r="K62" s="42"/>
      <c r="L62" s="42"/>
      <c r="M62" s="42"/>
      <c r="N62" s="42"/>
      <c r="O62" s="42"/>
      <c r="P62" s="42"/>
      <c r="Q62" s="42"/>
      <c r="R62" s="42"/>
      <c r="S62" s="42"/>
      <c r="T62" s="42"/>
      <c r="U62" s="42"/>
      <c r="V62" s="42"/>
      <c r="W62" s="42"/>
      <c r="X62" s="42"/>
      <c r="Y62" s="42"/>
      <c r="Z62" s="42"/>
      <c r="AA62" s="42"/>
      <c r="AB62" s="42"/>
      <c r="AC62" s="42"/>
    </row>
    <row r="63" spans="2:29" ht="27" customHeight="1">
      <c r="B63" s="40"/>
      <c r="C63" s="73"/>
      <c r="D63" s="148"/>
      <c r="E63" s="122">
        <f t="shared" si="1"/>
        <v>0</v>
      </c>
      <c r="F63" s="42"/>
      <c r="G63" s="42"/>
      <c r="H63" s="42"/>
      <c r="I63" s="42"/>
      <c r="J63" s="42"/>
      <c r="K63" s="42"/>
      <c r="L63" s="42"/>
      <c r="M63" s="42"/>
      <c r="N63" s="42"/>
      <c r="O63" s="42"/>
      <c r="P63" s="42"/>
      <c r="Q63" s="42"/>
      <c r="R63" s="42"/>
      <c r="S63" s="42"/>
      <c r="T63" s="42"/>
      <c r="U63" s="42"/>
      <c r="V63" s="42"/>
      <c r="W63" s="42"/>
      <c r="X63" s="42"/>
      <c r="Y63" s="42"/>
      <c r="Z63" s="42"/>
      <c r="AA63" s="42"/>
      <c r="AB63" s="42"/>
      <c r="AC63" s="42"/>
    </row>
    <row r="64" spans="2:29" ht="27" customHeight="1">
      <c r="B64" s="40"/>
      <c r="C64" s="73"/>
      <c r="D64" s="148"/>
      <c r="E64" s="122">
        <f t="shared" si="1"/>
        <v>0</v>
      </c>
      <c r="F64" s="42"/>
      <c r="G64" s="42"/>
      <c r="H64" s="42"/>
      <c r="I64" s="42"/>
      <c r="J64" s="42"/>
      <c r="K64" s="42"/>
      <c r="L64" s="42"/>
      <c r="M64" s="42"/>
      <c r="N64" s="42"/>
      <c r="O64" s="42"/>
      <c r="P64" s="42"/>
      <c r="Q64" s="42"/>
      <c r="R64" s="42"/>
      <c r="S64" s="42"/>
      <c r="T64" s="42"/>
      <c r="U64" s="42"/>
      <c r="V64" s="42"/>
      <c r="W64" s="42"/>
      <c r="X64" s="42"/>
      <c r="Y64" s="42"/>
      <c r="Z64" s="42"/>
      <c r="AA64" s="42"/>
      <c r="AB64" s="42"/>
      <c r="AC64" s="42"/>
    </row>
    <row r="65" spans="2:29" ht="27" customHeight="1">
      <c r="B65" s="40"/>
      <c r="C65" s="73"/>
      <c r="D65" s="148"/>
      <c r="E65" s="122">
        <f t="shared" si="1"/>
        <v>0</v>
      </c>
      <c r="F65" s="42"/>
      <c r="G65" s="42"/>
      <c r="H65" s="42"/>
      <c r="I65" s="42"/>
      <c r="J65" s="42"/>
      <c r="K65" s="42"/>
      <c r="L65" s="42"/>
      <c r="M65" s="42"/>
      <c r="N65" s="42"/>
      <c r="O65" s="42"/>
      <c r="P65" s="42"/>
      <c r="Q65" s="42"/>
      <c r="R65" s="42"/>
      <c r="S65" s="42"/>
      <c r="T65" s="42"/>
      <c r="U65" s="42"/>
      <c r="V65" s="42"/>
      <c r="W65" s="42"/>
      <c r="X65" s="42"/>
      <c r="Y65" s="42"/>
      <c r="Z65" s="42"/>
      <c r="AA65" s="42"/>
      <c r="AB65" s="42"/>
      <c r="AC65" s="42"/>
    </row>
    <row r="66" spans="2:29" ht="27" customHeight="1">
      <c r="B66" s="40"/>
      <c r="C66" s="73"/>
      <c r="D66" s="148"/>
      <c r="E66" s="122">
        <f t="shared" si="1"/>
        <v>0</v>
      </c>
      <c r="F66" s="42"/>
      <c r="G66" s="42"/>
      <c r="H66" s="42"/>
      <c r="I66" s="42"/>
      <c r="J66" s="42"/>
      <c r="K66" s="42"/>
      <c r="L66" s="42"/>
      <c r="M66" s="42"/>
      <c r="N66" s="42"/>
      <c r="O66" s="42"/>
      <c r="P66" s="42"/>
      <c r="Q66" s="42"/>
      <c r="R66" s="42"/>
      <c r="S66" s="42"/>
      <c r="T66" s="42"/>
      <c r="U66" s="42"/>
      <c r="V66" s="42"/>
      <c r="W66" s="42"/>
      <c r="X66" s="42"/>
      <c r="Y66" s="42"/>
      <c r="Z66" s="42"/>
      <c r="AA66" s="42"/>
      <c r="AB66" s="42"/>
      <c r="AC66" s="42"/>
    </row>
    <row r="67" spans="2:29" ht="27" customHeight="1">
      <c r="B67" s="40"/>
      <c r="C67" s="73"/>
      <c r="D67" s="148"/>
      <c r="E67" s="122">
        <f t="shared" si="1"/>
        <v>0</v>
      </c>
      <c r="F67" s="42"/>
      <c r="G67" s="42"/>
      <c r="H67" s="42"/>
      <c r="I67" s="42"/>
      <c r="J67" s="42"/>
      <c r="K67" s="42"/>
      <c r="L67" s="42"/>
      <c r="M67" s="42"/>
      <c r="N67" s="42"/>
      <c r="O67" s="42"/>
      <c r="P67" s="42"/>
      <c r="Q67" s="42"/>
      <c r="R67" s="42"/>
      <c r="S67" s="42"/>
      <c r="T67" s="42"/>
      <c r="U67" s="42"/>
      <c r="V67" s="42"/>
      <c r="W67" s="42"/>
      <c r="X67" s="42"/>
      <c r="Y67" s="42"/>
      <c r="Z67" s="42"/>
      <c r="AA67" s="42"/>
      <c r="AB67" s="42"/>
      <c r="AC67" s="42"/>
    </row>
    <row r="68" spans="2:29" ht="27" customHeight="1">
      <c r="B68" s="40"/>
      <c r="C68" s="73"/>
      <c r="D68" s="148"/>
      <c r="E68" s="122">
        <f t="shared" si="1"/>
        <v>0</v>
      </c>
      <c r="F68" s="42"/>
      <c r="G68" s="42"/>
      <c r="H68" s="42"/>
      <c r="I68" s="42"/>
      <c r="J68" s="42"/>
      <c r="K68" s="42"/>
      <c r="L68" s="42"/>
      <c r="M68" s="42"/>
      <c r="N68" s="42"/>
      <c r="O68" s="42"/>
      <c r="P68" s="42"/>
      <c r="Q68" s="42"/>
      <c r="R68" s="42"/>
      <c r="S68" s="42"/>
      <c r="T68" s="42"/>
      <c r="U68" s="42"/>
      <c r="V68" s="42"/>
      <c r="W68" s="42"/>
      <c r="X68" s="42"/>
      <c r="Y68" s="42"/>
      <c r="Z68" s="42"/>
      <c r="AA68" s="42"/>
      <c r="AB68" s="42"/>
      <c r="AC68" s="42"/>
    </row>
    <row r="69" spans="2:29" ht="27" customHeight="1">
      <c r="B69" s="40"/>
      <c r="C69" s="73"/>
      <c r="D69" s="148"/>
      <c r="E69" s="122">
        <f t="shared" si="1"/>
        <v>0</v>
      </c>
      <c r="F69" s="42"/>
      <c r="G69" s="42"/>
      <c r="H69" s="42"/>
      <c r="I69" s="42"/>
      <c r="J69" s="42"/>
      <c r="K69" s="42"/>
      <c r="L69" s="42"/>
      <c r="M69" s="42"/>
      <c r="N69" s="42"/>
      <c r="O69" s="42"/>
      <c r="P69" s="42"/>
      <c r="Q69" s="42"/>
      <c r="R69" s="42"/>
      <c r="S69" s="42"/>
      <c r="T69" s="42"/>
      <c r="U69" s="42"/>
      <c r="V69" s="42"/>
      <c r="W69" s="42"/>
      <c r="X69" s="42"/>
      <c r="Y69" s="42"/>
      <c r="Z69" s="42"/>
      <c r="AA69" s="42"/>
      <c r="AB69" s="42"/>
      <c r="AC69" s="42"/>
    </row>
    <row r="70" spans="2:29" ht="27" customHeight="1">
      <c r="B70" s="40"/>
      <c r="C70" s="73"/>
      <c r="D70" s="148"/>
      <c r="E70" s="122">
        <f t="shared" si="1"/>
        <v>0</v>
      </c>
      <c r="F70" s="42"/>
      <c r="G70" s="42"/>
      <c r="H70" s="42"/>
      <c r="I70" s="42"/>
      <c r="J70" s="42"/>
      <c r="K70" s="42"/>
      <c r="L70" s="42"/>
      <c r="M70" s="42"/>
      <c r="N70" s="42"/>
      <c r="O70" s="42"/>
      <c r="P70" s="42"/>
      <c r="Q70" s="42"/>
      <c r="R70" s="42"/>
      <c r="S70" s="42"/>
      <c r="T70" s="42"/>
      <c r="U70" s="42"/>
      <c r="V70" s="42"/>
      <c r="W70" s="42"/>
      <c r="X70" s="42"/>
      <c r="Y70" s="42"/>
      <c r="Z70" s="42"/>
      <c r="AA70" s="42"/>
      <c r="AB70" s="42"/>
      <c r="AC70" s="42"/>
    </row>
    <row r="71" spans="2:29" ht="27" customHeight="1">
      <c r="B71" s="40"/>
      <c r="C71" s="73"/>
      <c r="D71" s="148"/>
      <c r="E71" s="122">
        <f t="shared" ref="E71:E110" si="2">SUM(F71:AC71)</f>
        <v>0</v>
      </c>
      <c r="F71" s="42"/>
      <c r="G71" s="42"/>
      <c r="H71" s="42"/>
      <c r="I71" s="42"/>
      <c r="J71" s="42"/>
      <c r="K71" s="42"/>
      <c r="L71" s="42"/>
      <c r="M71" s="42"/>
      <c r="N71" s="42"/>
      <c r="O71" s="42"/>
      <c r="P71" s="42"/>
      <c r="Q71" s="42"/>
      <c r="R71" s="42"/>
      <c r="S71" s="42"/>
      <c r="T71" s="42"/>
      <c r="U71" s="42"/>
      <c r="V71" s="42"/>
      <c r="W71" s="42"/>
      <c r="X71" s="42"/>
      <c r="Y71" s="42"/>
      <c r="Z71" s="42"/>
      <c r="AA71" s="42"/>
      <c r="AB71" s="42"/>
      <c r="AC71" s="42"/>
    </row>
    <row r="72" spans="2:29" ht="27" customHeight="1">
      <c r="B72" s="40"/>
      <c r="C72" s="75"/>
      <c r="D72" s="149"/>
      <c r="E72" s="122">
        <f t="shared" si="2"/>
        <v>0</v>
      </c>
      <c r="F72" s="76"/>
      <c r="G72" s="76"/>
      <c r="H72" s="76"/>
      <c r="I72" s="76"/>
      <c r="J72" s="76"/>
      <c r="K72" s="76"/>
      <c r="L72" s="76"/>
      <c r="M72" s="76"/>
      <c r="N72" s="76"/>
      <c r="O72" s="76"/>
      <c r="P72" s="76"/>
      <c r="Q72" s="76"/>
      <c r="R72" s="76"/>
      <c r="S72" s="76"/>
      <c r="T72" s="76"/>
      <c r="U72" s="76"/>
      <c r="V72" s="76"/>
      <c r="W72" s="76"/>
      <c r="X72" s="76"/>
      <c r="Y72" s="76"/>
      <c r="Z72" s="76"/>
      <c r="AA72" s="76"/>
      <c r="AB72" s="76"/>
      <c r="AC72" s="76"/>
    </row>
    <row r="73" spans="2:29" ht="27" customHeight="1">
      <c r="C73" s="40"/>
      <c r="D73" s="150"/>
      <c r="E73" s="122">
        <f t="shared" si="2"/>
        <v>0</v>
      </c>
      <c r="F73" s="40"/>
      <c r="G73" s="40"/>
      <c r="H73" s="40"/>
      <c r="I73" s="40"/>
      <c r="J73" s="40"/>
      <c r="K73" s="40"/>
      <c r="L73" s="40"/>
      <c r="M73" s="40"/>
      <c r="N73" s="40"/>
      <c r="O73" s="40"/>
      <c r="P73" s="40"/>
      <c r="Q73" s="40"/>
      <c r="R73" s="40"/>
      <c r="S73" s="40"/>
      <c r="T73" s="40"/>
      <c r="U73" s="40"/>
      <c r="V73" s="40"/>
      <c r="W73" s="40"/>
      <c r="X73" s="40"/>
      <c r="Y73" s="40"/>
      <c r="Z73" s="40"/>
      <c r="AA73" s="40"/>
      <c r="AB73" s="40"/>
      <c r="AC73" s="40"/>
    </row>
    <row r="74" spans="2:29" ht="27" customHeight="1">
      <c r="C74" s="40"/>
      <c r="D74" s="150"/>
      <c r="E74" s="122">
        <f t="shared" si="2"/>
        <v>0</v>
      </c>
      <c r="F74" s="40"/>
      <c r="G74" s="40"/>
      <c r="H74" s="40"/>
      <c r="I74" s="40"/>
      <c r="J74" s="40"/>
      <c r="K74" s="40"/>
      <c r="L74" s="40"/>
      <c r="M74" s="40"/>
      <c r="N74" s="40"/>
      <c r="O74" s="40"/>
      <c r="P74" s="40"/>
      <c r="Q74" s="40"/>
      <c r="R74" s="40"/>
      <c r="S74" s="40"/>
      <c r="T74" s="40"/>
      <c r="U74" s="40"/>
      <c r="V74" s="40"/>
      <c r="W74" s="40"/>
      <c r="X74" s="40"/>
      <c r="Y74" s="40"/>
      <c r="Z74" s="40"/>
      <c r="AA74" s="40"/>
      <c r="AB74" s="40"/>
      <c r="AC74" s="40"/>
    </row>
    <row r="75" spans="2:29" ht="27" customHeight="1">
      <c r="C75" s="40"/>
      <c r="D75" s="150"/>
      <c r="E75" s="122">
        <f t="shared" si="2"/>
        <v>0</v>
      </c>
      <c r="F75" s="40"/>
      <c r="G75" s="40"/>
      <c r="H75" s="40"/>
      <c r="I75" s="40"/>
      <c r="J75" s="40"/>
      <c r="K75" s="40"/>
      <c r="L75" s="40"/>
      <c r="M75" s="40"/>
      <c r="N75" s="40"/>
      <c r="O75" s="40"/>
      <c r="P75" s="40"/>
      <c r="Q75" s="40"/>
      <c r="R75" s="40"/>
      <c r="S75" s="40"/>
      <c r="T75" s="40"/>
      <c r="U75" s="40"/>
      <c r="V75" s="40"/>
      <c r="W75" s="40"/>
      <c r="X75" s="40"/>
      <c r="Y75" s="40"/>
      <c r="Z75" s="40"/>
      <c r="AA75" s="40"/>
      <c r="AB75" s="40"/>
      <c r="AC75" s="40"/>
    </row>
    <row r="76" spans="2:29" ht="27" customHeight="1">
      <c r="C76" s="40"/>
      <c r="D76" s="150"/>
      <c r="E76" s="122">
        <f t="shared" si="2"/>
        <v>0</v>
      </c>
      <c r="F76" s="40"/>
      <c r="G76" s="40"/>
      <c r="H76" s="40"/>
      <c r="I76" s="40"/>
      <c r="J76" s="40"/>
      <c r="K76" s="40"/>
      <c r="L76" s="40"/>
      <c r="M76" s="40"/>
      <c r="N76" s="40"/>
      <c r="O76" s="40"/>
      <c r="P76" s="40"/>
      <c r="Q76" s="40"/>
      <c r="R76" s="40"/>
      <c r="S76" s="40"/>
      <c r="T76" s="40"/>
      <c r="U76" s="40"/>
      <c r="V76" s="40"/>
      <c r="W76" s="40"/>
      <c r="X76" s="40"/>
      <c r="Y76" s="40"/>
      <c r="Z76" s="40"/>
      <c r="AA76" s="40"/>
      <c r="AB76" s="40"/>
      <c r="AC76" s="40"/>
    </row>
    <row r="77" spans="2:29" ht="27" customHeight="1">
      <c r="C77" s="40"/>
      <c r="D77" s="150"/>
      <c r="E77" s="122">
        <f t="shared" si="2"/>
        <v>0</v>
      </c>
      <c r="F77" s="40"/>
      <c r="G77" s="40"/>
      <c r="H77" s="40"/>
      <c r="I77" s="40"/>
      <c r="J77" s="40"/>
      <c r="K77" s="40"/>
      <c r="L77" s="40"/>
      <c r="M77" s="40"/>
      <c r="N77" s="40"/>
      <c r="O77" s="40"/>
      <c r="P77" s="40"/>
      <c r="Q77" s="40"/>
      <c r="R77" s="40"/>
      <c r="S77" s="40"/>
      <c r="T77" s="40"/>
      <c r="U77" s="40"/>
      <c r="V77" s="40"/>
      <c r="W77" s="40"/>
      <c r="X77" s="40"/>
      <c r="Y77" s="40"/>
      <c r="Z77" s="40"/>
      <c r="AA77" s="40"/>
      <c r="AB77" s="40"/>
      <c r="AC77" s="40"/>
    </row>
    <row r="78" spans="2:29" ht="27" customHeight="1">
      <c r="C78" s="40"/>
      <c r="D78" s="150"/>
      <c r="E78" s="122">
        <f t="shared" si="2"/>
        <v>0</v>
      </c>
      <c r="F78" s="40"/>
      <c r="G78" s="40"/>
      <c r="H78" s="40"/>
      <c r="I78" s="40"/>
      <c r="J78" s="40"/>
      <c r="K78" s="40"/>
      <c r="L78" s="40"/>
      <c r="M78" s="40"/>
      <c r="N78" s="40"/>
      <c r="O78" s="40"/>
      <c r="P78" s="40"/>
      <c r="Q78" s="40"/>
      <c r="R78" s="40"/>
      <c r="S78" s="40"/>
      <c r="T78" s="40"/>
      <c r="U78" s="40"/>
      <c r="V78" s="40"/>
      <c r="W78" s="40"/>
      <c r="X78" s="40"/>
      <c r="Y78" s="40"/>
      <c r="Z78" s="40"/>
      <c r="AA78" s="40"/>
      <c r="AB78" s="40"/>
      <c r="AC78" s="40"/>
    </row>
    <row r="79" spans="2:29" ht="27" customHeight="1">
      <c r="C79" s="40"/>
      <c r="D79" s="150"/>
      <c r="E79" s="122">
        <f t="shared" si="2"/>
        <v>0</v>
      </c>
      <c r="F79" s="40"/>
      <c r="G79" s="40"/>
      <c r="H79" s="40"/>
      <c r="I79" s="40"/>
      <c r="J79" s="40"/>
      <c r="K79" s="40"/>
      <c r="L79" s="40"/>
      <c r="M79" s="40"/>
      <c r="N79" s="40"/>
      <c r="O79" s="40"/>
      <c r="P79" s="40"/>
      <c r="Q79" s="40"/>
      <c r="R79" s="40"/>
      <c r="S79" s="40"/>
      <c r="T79" s="40"/>
      <c r="U79" s="40"/>
      <c r="V79" s="40"/>
      <c r="W79" s="40"/>
      <c r="X79" s="40"/>
      <c r="Y79" s="40"/>
      <c r="Z79" s="40"/>
      <c r="AA79" s="40"/>
      <c r="AB79" s="40"/>
      <c r="AC79" s="40"/>
    </row>
    <row r="80" spans="2:29" ht="27" customHeight="1">
      <c r="C80" s="40"/>
      <c r="D80" s="150"/>
      <c r="E80" s="122">
        <f t="shared" si="2"/>
        <v>0</v>
      </c>
      <c r="F80" s="40"/>
      <c r="G80" s="40"/>
      <c r="H80" s="40"/>
      <c r="I80" s="40"/>
      <c r="J80" s="40"/>
      <c r="K80" s="40"/>
      <c r="L80" s="40"/>
      <c r="M80" s="40"/>
      <c r="N80" s="40"/>
      <c r="O80" s="40"/>
      <c r="P80" s="40"/>
      <c r="Q80" s="40"/>
      <c r="R80" s="40"/>
      <c r="S80" s="40"/>
      <c r="T80" s="40"/>
      <c r="U80" s="40"/>
      <c r="V80" s="40"/>
      <c r="W80" s="40"/>
      <c r="X80" s="40"/>
      <c r="Y80" s="40"/>
      <c r="Z80" s="40"/>
      <c r="AA80" s="40"/>
      <c r="AB80" s="40"/>
      <c r="AC80" s="40"/>
    </row>
    <row r="81" spans="2:29" ht="27" customHeight="1">
      <c r="C81" s="40"/>
      <c r="D81" s="150"/>
      <c r="E81" s="122">
        <f t="shared" si="2"/>
        <v>0</v>
      </c>
      <c r="F81" s="40"/>
      <c r="G81" s="40"/>
      <c r="H81" s="40"/>
      <c r="I81" s="40"/>
      <c r="J81" s="40"/>
      <c r="K81" s="40"/>
      <c r="L81" s="40"/>
      <c r="M81" s="40"/>
      <c r="N81" s="40"/>
      <c r="O81" s="40"/>
      <c r="P81" s="40"/>
      <c r="Q81" s="40"/>
      <c r="R81" s="40"/>
      <c r="S81" s="40"/>
      <c r="T81" s="40"/>
      <c r="U81" s="40"/>
      <c r="V81" s="40"/>
      <c r="W81" s="40"/>
      <c r="X81" s="40"/>
      <c r="Y81" s="40"/>
      <c r="Z81" s="40"/>
      <c r="AA81" s="40"/>
      <c r="AB81" s="40"/>
      <c r="AC81" s="40"/>
    </row>
    <row r="82" spans="2:29" ht="27" customHeight="1">
      <c r="C82" s="40"/>
      <c r="D82" s="150"/>
      <c r="E82" s="122">
        <f t="shared" si="2"/>
        <v>0</v>
      </c>
      <c r="F82" s="40"/>
      <c r="G82" s="40"/>
      <c r="H82" s="40"/>
      <c r="I82" s="40"/>
      <c r="J82" s="40"/>
      <c r="K82" s="40"/>
      <c r="L82" s="40"/>
      <c r="M82" s="40"/>
      <c r="N82" s="40"/>
      <c r="O82" s="40"/>
      <c r="P82" s="40"/>
      <c r="Q82" s="40"/>
      <c r="R82" s="40"/>
      <c r="S82" s="40"/>
      <c r="T82" s="40"/>
      <c r="U82" s="40"/>
      <c r="V82" s="40"/>
      <c r="W82" s="40"/>
      <c r="X82" s="40"/>
      <c r="Y82" s="40"/>
      <c r="Z82" s="40"/>
      <c r="AA82" s="40"/>
      <c r="AB82" s="40"/>
      <c r="AC82" s="40"/>
    </row>
    <row r="83" spans="2:29" ht="27" customHeight="1">
      <c r="C83" s="40"/>
      <c r="D83" s="150"/>
      <c r="E83" s="122">
        <f t="shared" si="2"/>
        <v>0</v>
      </c>
      <c r="F83" s="40"/>
      <c r="G83" s="40"/>
      <c r="H83" s="40"/>
      <c r="I83" s="40"/>
      <c r="J83" s="40"/>
      <c r="K83" s="40"/>
      <c r="L83" s="40"/>
      <c r="M83" s="40"/>
      <c r="N83" s="40"/>
      <c r="O83" s="40"/>
      <c r="P83" s="40"/>
      <c r="Q83" s="40"/>
      <c r="R83" s="40"/>
      <c r="S83" s="40"/>
      <c r="T83" s="40"/>
      <c r="U83" s="40"/>
      <c r="V83" s="40"/>
      <c r="W83" s="40"/>
      <c r="X83" s="40"/>
      <c r="Y83" s="40"/>
      <c r="Z83" s="40"/>
      <c r="AA83" s="40"/>
      <c r="AB83" s="40"/>
      <c r="AC83" s="40"/>
    </row>
    <row r="84" spans="2:29" ht="27" customHeight="1">
      <c r="C84" s="71"/>
      <c r="D84" s="150"/>
      <c r="E84" s="122">
        <f t="shared" si="2"/>
        <v>0</v>
      </c>
      <c r="F84" s="40"/>
      <c r="G84" s="40"/>
      <c r="H84" s="40"/>
      <c r="I84" s="40"/>
      <c r="J84" s="40"/>
      <c r="K84" s="40"/>
      <c r="L84" s="40"/>
      <c r="M84" s="40"/>
      <c r="N84" s="40"/>
      <c r="O84" s="40"/>
      <c r="P84" s="40"/>
      <c r="Q84" s="40"/>
      <c r="R84" s="40"/>
      <c r="S84" s="40"/>
      <c r="T84" s="40"/>
      <c r="U84" s="40"/>
      <c r="V84" s="40"/>
      <c r="W84" s="40"/>
      <c r="X84" s="40"/>
      <c r="Y84" s="40"/>
      <c r="Z84" s="40"/>
      <c r="AA84" s="40"/>
      <c r="AB84" s="40"/>
      <c r="AC84" s="40"/>
    </row>
    <row r="85" spans="2:29" ht="27" customHeight="1">
      <c r="C85" s="40"/>
      <c r="D85" s="150"/>
      <c r="E85" s="122">
        <f t="shared" si="2"/>
        <v>0</v>
      </c>
      <c r="F85" s="40"/>
      <c r="G85" s="40"/>
      <c r="H85" s="40"/>
      <c r="I85" s="40"/>
      <c r="J85" s="40"/>
      <c r="K85" s="40"/>
      <c r="L85" s="40"/>
      <c r="M85" s="40"/>
      <c r="N85" s="40"/>
      <c r="O85" s="40"/>
      <c r="P85" s="40"/>
      <c r="Q85" s="40"/>
      <c r="R85" s="40"/>
      <c r="S85" s="40"/>
      <c r="T85" s="40"/>
      <c r="U85" s="40"/>
      <c r="V85" s="40"/>
      <c r="W85" s="40"/>
      <c r="X85" s="40"/>
      <c r="Y85" s="40"/>
      <c r="Z85" s="40"/>
      <c r="AA85" s="40"/>
      <c r="AB85" s="40"/>
      <c r="AC85" s="40"/>
    </row>
    <row r="86" spans="2:29" ht="27" customHeight="1">
      <c r="C86" s="40"/>
      <c r="D86" s="150"/>
      <c r="E86" s="122">
        <f t="shared" si="2"/>
        <v>0</v>
      </c>
      <c r="F86" s="40"/>
      <c r="G86" s="40"/>
      <c r="H86" s="40"/>
      <c r="I86" s="40"/>
      <c r="J86" s="40"/>
      <c r="K86" s="40"/>
      <c r="L86" s="40"/>
      <c r="M86" s="40"/>
      <c r="N86" s="40"/>
      <c r="O86" s="40"/>
      <c r="P86" s="40"/>
      <c r="Q86" s="40"/>
      <c r="R86" s="40"/>
      <c r="S86" s="40"/>
      <c r="T86" s="40"/>
      <c r="U86" s="40"/>
      <c r="V86" s="40"/>
      <c r="W86" s="40"/>
      <c r="X86" s="40"/>
      <c r="Y86" s="40"/>
      <c r="Z86" s="40"/>
      <c r="AA86" s="40"/>
      <c r="AB86" s="40"/>
      <c r="AC86" s="40"/>
    </row>
    <row r="87" spans="2:29" ht="27" customHeight="1">
      <c r="B87" s="40"/>
      <c r="C87" s="73"/>
      <c r="D87" s="148"/>
      <c r="E87" s="122">
        <f t="shared" si="2"/>
        <v>0</v>
      </c>
      <c r="F87" s="42"/>
      <c r="G87" s="42"/>
      <c r="H87" s="42"/>
      <c r="I87" s="42"/>
      <c r="J87" s="42"/>
      <c r="K87" s="42"/>
      <c r="L87" s="42"/>
      <c r="M87" s="42"/>
      <c r="N87" s="42"/>
      <c r="O87" s="42"/>
      <c r="P87" s="42"/>
      <c r="Q87" s="42"/>
      <c r="R87" s="42"/>
      <c r="S87" s="42"/>
      <c r="T87" s="42"/>
      <c r="U87" s="42"/>
      <c r="V87" s="42"/>
      <c r="W87" s="42"/>
      <c r="X87" s="42"/>
      <c r="Y87" s="42"/>
      <c r="Z87" s="42"/>
      <c r="AA87" s="42"/>
      <c r="AB87" s="42"/>
      <c r="AC87" s="42"/>
    </row>
    <row r="88" spans="2:29" ht="27" customHeight="1">
      <c r="B88" s="40"/>
      <c r="C88" s="73"/>
      <c r="D88" s="148"/>
      <c r="E88" s="122">
        <f t="shared" si="2"/>
        <v>0</v>
      </c>
      <c r="F88" s="42"/>
      <c r="G88" s="42"/>
      <c r="H88" s="42"/>
      <c r="I88" s="42"/>
      <c r="J88" s="42"/>
      <c r="K88" s="42"/>
      <c r="L88" s="42"/>
      <c r="M88" s="42"/>
      <c r="N88" s="42"/>
      <c r="O88" s="42"/>
      <c r="P88" s="42"/>
      <c r="Q88" s="42"/>
      <c r="R88" s="42"/>
      <c r="S88" s="42"/>
      <c r="T88" s="42"/>
      <c r="U88" s="42"/>
      <c r="V88" s="42"/>
      <c r="W88" s="42"/>
      <c r="X88" s="42"/>
      <c r="Y88" s="42"/>
      <c r="Z88" s="42"/>
      <c r="AA88" s="42"/>
      <c r="AB88" s="42"/>
      <c r="AC88" s="42"/>
    </row>
    <row r="89" spans="2:29" ht="27" customHeight="1">
      <c r="B89" s="40"/>
      <c r="C89" s="73"/>
      <c r="D89" s="148"/>
      <c r="E89" s="122">
        <f t="shared" si="2"/>
        <v>0</v>
      </c>
      <c r="F89" s="42"/>
      <c r="G89" s="42"/>
      <c r="H89" s="42"/>
      <c r="I89" s="42"/>
      <c r="J89" s="42"/>
      <c r="K89" s="42"/>
      <c r="L89" s="42"/>
      <c r="M89" s="42"/>
      <c r="N89" s="42"/>
      <c r="O89" s="42"/>
      <c r="P89" s="42"/>
      <c r="Q89" s="42"/>
      <c r="R89" s="42"/>
      <c r="S89" s="42"/>
      <c r="T89" s="42"/>
      <c r="U89" s="42"/>
      <c r="V89" s="42"/>
      <c r="W89" s="42"/>
      <c r="X89" s="42"/>
      <c r="Y89" s="42"/>
      <c r="Z89" s="42"/>
      <c r="AA89" s="42"/>
      <c r="AB89" s="42"/>
      <c r="AC89" s="42"/>
    </row>
    <row r="90" spans="2:29" ht="27" customHeight="1">
      <c r="B90" s="40"/>
      <c r="C90" s="73"/>
      <c r="D90" s="148"/>
      <c r="E90" s="122">
        <f t="shared" si="2"/>
        <v>0</v>
      </c>
      <c r="F90" s="42"/>
      <c r="G90" s="42"/>
      <c r="H90" s="42"/>
      <c r="I90" s="42"/>
      <c r="J90" s="42"/>
      <c r="K90" s="42"/>
      <c r="L90" s="42"/>
      <c r="M90" s="42"/>
      <c r="N90" s="42"/>
      <c r="O90" s="42"/>
      <c r="P90" s="42"/>
      <c r="Q90" s="42"/>
      <c r="R90" s="42"/>
      <c r="S90" s="42"/>
      <c r="T90" s="42"/>
      <c r="U90" s="42"/>
      <c r="V90" s="42"/>
      <c r="W90" s="42"/>
      <c r="X90" s="42"/>
      <c r="Y90" s="42"/>
      <c r="Z90" s="42"/>
      <c r="AA90" s="42"/>
      <c r="AB90" s="42"/>
      <c r="AC90" s="42"/>
    </row>
    <row r="91" spans="2:29" ht="27" customHeight="1">
      <c r="B91" s="40"/>
      <c r="C91" s="73"/>
      <c r="D91" s="148"/>
      <c r="E91" s="122">
        <f t="shared" si="2"/>
        <v>0</v>
      </c>
      <c r="F91" s="42"/>
      <c r="G91" s="42"/>
      <c r="H91" s="42"/>
      <c r="I91" s="42"/>
      <c r="J91" s="42"/>
      <c r="K91" s="42"/>
      <c r="L91" s="42"/>
      <c r="M91" s="42"/>
      <c r="N91" s="42"/>
      <c r="O91" s="42"/>
      <c r="P91" s="42"/>
      <c r="Q91" s="42"/>
      <c r="R91" s="42"/>
      <c r="S91" s="42"/>
      <c r="T91" s="42"/>
      <c r="U91" s="42"/>
      <c r="V91" s="42"/>
      <c r="W91" s="42"/>
      <c r="X91" s="42"/>
      <c r="Y91" s="42"/>
      <c r="Z91" s="42"/>
      <c r="AA91" s="42"/>
      <c r="AB91" s="42"/>
      <c r="AC91" s="42"/>
    </row>
    <row r="92" spans="2:29" ht="27" customHeight="1">
      <c r="B92" s="40"/>
      <c r="C92" s="73"/>
      <c r="D92" s="148"/>
      <c r="E92" s="122">
        <f t="shared" si="2"/>
        <v>0</v>
      </c>
      <c r="F92" s="42"/>
      <c r="G92" s="42"/>
      <c r="H92" s="42"/>
      <c r="I92" s="42"/>
      <c r="J92" s="42"/>
      <c r="K92" s="42"/>
      <c r="L92" s="42"/>
      <c r="M92" s="42"/>
      <c r="N92" s="42"/>
      <c r="O92" s="42"/>
      <c r="P92" s="42"/>
      <c r="Q92" s="42"/>
      <c r="R92" s="42"/>
      <c r="S92" s="42"/>
      <c r="T92" s="42"/>
      <c r="U92" s="42"/>
      <c r="V92" s="42"/>
      <c r="W92" s="42"/>
      <c r="X92" s="42"/>
      <c r="Y92" s="42"/>
      <c r="Z92" s="42"/>
      <c r="AA92" s="42"/>
      <c r="AB92" s="42"/>
      <c r="AC92" s="42"/>
    </row>
    <row r="93" spans="2:29" ht="27" customHeight="1">
      <c r="B93" s="40"/>
      <c r="C93" s="73"/>
      <c r="D93" s="148"/>
      <c r="E93" s="122">
        <f t="shared" si="2"/>
        <v>0</v>
      </c>
      <c r="F93" s="42"/>
      <c r="G93" s="42"/>
      <c r="H93" s="42"/>
      <c r="I93" s="42"/>
      <c r="J93" s="42"/>
      <c r="K93" s="42"/>
      <c r="L93" s="42"/>
      <c r="M93" s="42"/>
      <c r="N93" s="42"/>
      <c r="O93" s="42"/>
      <c r="P93" s="42"/>
      <c r="Q93" s="42"/>
      <c r="R93" s="42"/>
      <c r="S93" s="42"/>
      <c r="T93" s="42"/>
      <c r="U93" s="42"/>
      <c r="V93" s="42"/>
      <c r="W93" s="42"/>
      <c r="X93" s="42"/>
      <c r="Y93" s="42"/>
      <c r="Z93" s="42"/>
      <c r="AA93" s="42"/>
      <c r="AB93" s="42"/>
      <c r="AC93" s="42"/>
    </row>
    <row r="94" spans="2:29" ht="27" customHeight="1">
      <c r="B94" s="40"/>
      <c r="C94" s="73"/>
      <c r="D94" s="148"/>
      <c r="E94" s="122">
        <f t="shared" si="2"/>
        <v>0</v>
      </c>
      <c r="F94" s="42"/>
      <c r="G94" s="42"/>
      <c r="H94" s="42"/>
      <c r="I94" s="42"/>
      <c r="J94" s="42"/>
      <c r="K94" s="42"/>
      <c r="L94" s="42"/>
      <c r="M94" s="42"/>
      <c r="N94" s="42"/>
      <c r="O94" s="42"/>
      <c r="P94" s="42"/>
      <c r="Q94" s="42"/>
      <c r="R94" s="42"/>
      <c r="S94" s="42"/>
      <c r="T94" s="42"/>
      <c r="U94" s="42"/>
      <c r="V94" s="42"/>
      <c r="W94" s="42"/>
      <c r="X94" s="42"/>
      <c r="Y94" s="42"/>
      <c r="Z94" s="42"/>
      <c r="AA94" s="42"/>
      <c r="AB94" s="42"/>
      <c r="AC94" s="42"/>
    </row>
    <row r="95" spans="2:29" ht="27" customHeight="1">
      <c r="B95" s="40"/>
      <c r="C95" s="73"/>
      <c r="D95" s="148"/>
      <c r="E95" s="122">
        <f t="shared" si="2"/>
        <v>0</v>
      </c>
      <c r="F95" s="42"/>
      <c r="G95" s="42"/>
      <c r="H95" s="42"/>
      <c r="I95" s="42"/>
      <c r="J95" s="42"/>
      <c r="K95" s="42"/>
      <c r="L95" s="42"/>
      <c r="M95" s="42"/>
      <c r="N95" s="42"/>
      <c r="O95" s="42"/>
      <c r="P95" s="42"/>
      <c r="Q95" s="42"/>
      <c r="R95" s="42"/>
      <c r="S95" s="42"/>
      <c r="T95" s="42"/>
      <c r="U95" s="42"/>
      <c r="V95" s="42"/>
      <c r="W95" s="42"/>
      <c r="X95" s="42"/>
      <c r="Y95" s="42"/>
      <c r="Z95" s="42"/>
      <c r="AA95" s="42"/>
      <c r="AB95" s="42"/>
      <c r="AC95" s="42"/>
    </row>
    <row r="96" spans="2:29" ht="27" customHeight="1">
      <c r="B96" s="40"/>
      <c r="C96" s="75"/>
      <c r="D96" s="149"/>
      <c r="E96" s="122">
        <f t="shared" si="2"/>
        <v>0</v>
      </c>
      <c r="F96" s="76"/>
      <c r="G96" s="76"/>
      <c r="H96" s="76"/>
      <c r="I96" s="76"/>
      <c r="J96" s="76"/>
      <c r="K96" s="76"/>
      <c r="L96" s="76"/>
      <c r="M96" s="76"/>
      <c r="N96" s="76"/>
      <c r="O96" s="76"/>
      <c r="P96" s="76"/>
      <c r="Q96" s="76"/>
      <c r="R96" s="76"/>
      <c r="S96" s="76"/>
      <c r="T96" s="76"/>
      <c r="U96" s="76"/>
      <c r="V96" s="76"/>
      <c r="W96" s="76"/>
      <c r="X96" s="76"/>
      <c r="Y96" s="76"/>
      <c r="Z96" s="76"/>
      <c r="AA96" s="76"/>
      <c r="AB96" s="76"/>
      <c r="AC96" s="76"/>
    </row>
    <row r="97" spans="3:29" ht="27" customHeight="1">
      <c r="C97" s="40"/>
      <c r="D97" s="150"/>
      <c r="E97" s="122">
        <f t="shared" si="2"/>
        <v>0</v>
      </c>
      <c r="F97" s="40"/>
      <c r="G97" s="40"/>
      <c r="H97" s="40"/>
      <c r="I97" s="40"/>
      <c r="J97" s="40"/>
      <c r="K97" s="40"/>
      <c r="L97" s="40"/>
      <c r="M97" s="40"/>
      <c r="N97" s="40"/>
      <c r="O97" s="40"/>
      <c r="P97" s="40"/>
      <c r="Q97" s="40"/>
      <c r="R97" s="40"/>
      <c r="S97" s="40"/>
      <c r="T97" s="40"/>
      <c r="U97" s="40"/>
      <c r="V97" s="40"/>
      <c r="W97" s="40"/>
      <c r="X97" s="40"/>
      <c r="Y97" s="40"/>
      <c r="Z97" s="40"/>
      <c r="AA97" s="40"/>
      <c r="AB97" s="40"/>
      <c r="AC97" s="40"/>
    </row>
    <row r="98" spans="3:29" ht="27" customHeight="1">
      <c r="C98" s="40"/>
      <c r="D98" s="150"/>
      <c r="E98" s="122">
        <f t="shared" si="2"/>
        <v>0</v>
      </c>
      <c r="F98" s="40"/>
      <c r="G98" s="40"/>
      <c r="H98" s="40"/>
      <c r="I98" s="40"/>
      <c r="J98" s="40"/>
      <c r="K98" s="40"/>
      <c r="L98" s="40"/>
      <c r="M98" s="40"/>
      <c r="N98" s="40"/>
      <c r="O98" s="40"/>
      <c r="P98" s="40"/>
      <c r="Q98" s="40"/>
      <c r="R98" s="40"/>
      <c r="S98" s="40"/>
      <c r="T98" s="40"/>
      <c r="U98" s="40"/>
      <c r="V98" s="40"/>
      <c r="W98" s="40"/>
      <c r="X98" s="40"/>
      <c r="Y98" s="40"/>
      <c r="Z98" s="40"/>
      <c r="AA98" s="40"/>
      <c r="AB98" s="40"/>
      <c r="AC98" s="40"/>
    </row>
    <row r="99" spans="3:29" ht="27" customHeight="1">
      <c r="C99" s="40"/>
      <c r="D99" s="150"/>
      <c r="E99" s="122">
        <f t="shared" si="2"/>
        <v>0</v>
      </c>
      <c r="F99" s="40"/>
      <c r="G99" s="40"/>
      <c r="H99" s="40"/>
      <c r="I99" s="40"/>
      <c r="J99" s="40"/>
      <c r="K99" s="40"/>
      <c r="L99" s="40"/>
      <c r="M99" s="40"/>
      <c r="N99" s="40"/>
      <c r="O99" s="40"/>
      <c r="P99" s="40"/>
      <c r="Q99" s="40"/>
      <c r="R99" s="40"/>
      <c r="S99" s="40"/>
      <c r="T99" s="40"/>
      <c r="U99" s="40"/>
      <c r="V99" s="40"/>
      <c r="W99" s="40"/>
      <c r="X99" s="40"/>
      <c r="Y99" s="40"/>
      <c r="Z99" s="40"/>
      <c r="AA99" s="40"/>
      <c r="AB99" s="40"/>
      <c r="AC99" s="40"/>
    </row>
    <row r="100" spans="3:29" ht="27" customHeight="1">
      <c r="C100" s="40"/>
      <c r="D100" s="150"/>
      <c r="E100" s="122">
        <f t="shared" si="2"/>
        <v>0</v>
      </c>
      <c r="F100" s="40"/>
      <c r="G100" s="40"/>
      <c r="H100" s="40"/>
      <c r="I100" s="40"/>
      <c r="J100" s="40"/>
      <c r="K100" s="40"/>
      <c r="L100" s="40"/>
      <c r="M100" s="40"/>
      <c r="N100" s="40"/>
      <c r="O100" s="40"/>
      <c r="P100" s="40"/>
      <c r="Q100" s="40"/>
      <c r="R100" s="40"/>
      <c r="S100" s="40"/>
      <c r="T100" s="40"/>
      <c r="U100" s="40"/>
      <c r="V100" s="40"/>
      <c r="W100" s="40"/>
      <c r="X100" s="40"/>
      <c r="Y100" s="40"/>
      <c r="Z100" s="40"/>
      <c r="AA100" s="40"/>
      <c r="AB100" s="40"/>
      <c r="AC100" s="40"/>
    </row>
    <row r="101" spans="3:29" ht="27" customHeight="1">
      <c r="C101" s="40"/>
      <c r="D101" s="150"/>
      <c r="E101" s="122">
        <f t="shared" si="2"/>
        <v>0</v>
      </c>
      <c r="F101" s="40"/>
      <c r="G101" s="40"/>
      <c r="H101" s="40"/>
      <c r="I101" s="40"/>
      <c r="J101" s="40"/>
      <c r="K101" s="40"/>
      <c r="L101" s="40"/>
      <c r="M101" s="40"/>
      <c r="N101" s="40"/>
      <c r="O101" s="40"/>
      <c r="P101" s="40"/>
      <c r="Q101" s="40"/>
      <c r="R101" s="40"/>
      <c r="S101" s="40"/>
      <c r="T101" s="40"/>
      <c r="U101" s="40"/>
      <c r="V101" s="40"/>
      <c r="W101" s="40"/>
      <c r="X101" s="40"/>
      <c r="Y101" s="40"/>
      <c r="Z101" s="40"/>
      <c r="AA101" s="40"/>
      <c r="AB101" s="40"/>
      <c r="AC101" s="40"/>
    </row>
    <row r="102" spans="3:29" ht="27" customHeight="1">
      <c r="C102" s="40"/>
      <c r="D102" s="150"/>
      <c r="E102" s="122">
        <f t="shared" si="2"/>
        <v>0</v>
      </c>
      <c r="F102" s="40"/>
      <c r="G102" s="40"/>
      <c r="H102" s="40"/>
      <c r="I102" s="40"/>
      <c r="J102" s="40"/>
      <c r="K102" s="40"/>
      <c r="L102" s="40"/>
      <c r="M102" s="40"/>
      <c r="N102" s="40"/>
      <c r="O102" s="40"/>
      <c r="P102" s="40"/>
      <c r="Q102" s="40"/>
      <c r="R102" s="40"/>
      <c r="S102" s="40"/>
      <c r="T102" s="40"/>
      <c r="U102" s="40"/>
      <c r="V102" s="40"/>
      <c r="W102" s="40"/>
      <c r="X102" s="40"/>
      <c r="Y102" s="40"/>
      <c r="Z102" s="40"/>
      <c r="AA102" s="40"/>
      <c r="AB102" s="40"/>
      <c r="AC102" s="40"/>
    </row>
    <row r="103" spans="3:29" ht="27" customHeight="1">
      <c r="C103" s="40"/>
      <c r="D103" s="150"/>
      <c r="E103" s="122">
        <f t="shared" si="2"/>
        <v>0</v>
      </c>
      <c r="F103" s="40"/>
      <c r="G103" s="40"/>
      <c r="H103" s="40"/>
      <c r="I103" s="40"/>
      <c r="J103" s="40"/>
      <c r="K103" s="40"/>
      <c r="L103" s="40"/>
      <c r="M103" s="40"/>
      <c r="N103" s="40"/>
      <c r="O103" s="40"/>
      <c r="P103" s="40"/>
      <c r="Q103" s="40"/>
      <c r="R103" s="40"/>
      <c r="S103" s="40"/>
      <c r="T103" s="40"/>
      <c r="U103" s="40"/>
      <c r="V103" s="40"/>
      <c r="W103" s="40"/>
      <c r="X103" s="40"/>
      <c r="Y103" s="40"/>
      <c r="Z103" s="40"/>
      <c r="AA103" s="40"/>
      <c r="AB103" s="40"/>
      <c r="AC103" s="40"/>
    </row>
    <row r="104" spans="3:29" ht="27" customHeight="1">
      <c r="C104" s="40"/>
      <c r="D104" s="150"/>
      <c r="E104" s="122">
        <f t="shared" si="2"/>
        <v>0</v>
      </c>
      <c r="F104" s="40"/>
      <c r="G104" s="40"/>
      <c r="H104" s="40"/>
      <c r="I104" s="40"/>
      <c r="J104" s="40"/>
      <c r="K104" s="40"/>
      <c r="L104" s="40"/>
      <c r="M104" s="40"/>
      <c r="N104" s="40"/>
      <c r="O104" s="40"/>
      <c r="P104" s="40"/>
      <c r="Q104" s="40"/>
      <c r="R104" s="40"/>
      <c r="S104" s="40"/>
      <c r="T104" s="40"/>
      <c r="U104" s="40"/>
      <c r="V104" s="40"/>
      <c r="W104" s="40"/>
      <c r="X104" s="40"/>
      <c r="Y104" s="40"/>
      <c r="Z104" s="40"/>
      <c r="AA104" s="40"/>
      <c r="AB104" s="40"/>
      <c r="AC104" s="40"/>
    </row>
    <row r="105" spans="3:29" ht="27" customHeight="1">
      <c r="C105" s="40"/>
      <c r="D105" s="150"/>
      <c r="E105" s="122">
        <f t="shared" si="2"/>
        <v>0</v>
      </c>
      <c r="F105" s="40"/>
      <c r="G105" s="40"/>
      <c r="H105" s="40"/>
      <c r="I105" s="40"/>
      <c r="J105" s="40"/>
      <c r="K105" s="40"/>
      <c r="L105" s="40"/>
      <c r="M105" s="40"/>
      <c r="N105" s="40"/>
      <c r="O105" s="40"/>
      <c r="P105" s="40"/>
      <c r="Q105" s="40"/>
      <c r="R105" s="40"/>
      <c r="S105" s="40"/>
      <c r="T105" s="40"/>
      <c r="U105" s="40"/>
      <c r="V105" s="40"/>
      <c r="W105" s="40"/>
      <c r="X105" s="40"/>
      <c r="Y105" s="40"/>
      <c r="Z105" s="40"/>
      <c r="AA105" s="40"/>
      <c r="AB105" s="40"/>
      <c r="AC105" s="40"/>
    </row>
    <row r="106" spans="3:29" ht="27" customHeight="1">
      <c r="C106" s="40"/>
      <c r="D106" s="150"/>
      <c r="E106" s="122">
        <f t="shared" si="2"/>
        <v>0</v>
      </c>
      <c r="F106" s="40"/>
      <c r="G106" s="40"/>
      <c r="H106" s="40"/>
      <c r="I106" s="40"/>
      <c r="J106" s="40"/>
      <c r="K106" s="40"/>
      <c r="L106" s="40"/>
      <c r="M106" s="40"/>
      <c r="N106" s="40"/>
      <c r="O106" s="40"/>
      <c r="P106" s="40"/>
      <c r="Q106" s="40"/>
      <c r="R106" s="40"/>
      <c r="S106" s="40"/>
      <c r="T106" s="40"/>
      <c r="U106" s="40"/>
      <c r="V106" s="40"/>
      <c r="W106" s="40"/>
      <c r="X106" s="40"/>
      <c r="Y106" s="40"/>
      <c r="Z106" s="40"/>
      <c r="AA106" s="40"/>
      <c r="AB106" s="40"/>
      <c r="AC106" s="40"/>
    </row>
    <row r="107" spans="3:29" ht="27" customHeight="1">
      <c r="C107" s="40"/>
      <c r="D107" s="150"/>
      <c r="E107" s="122">
        <f t="shared" si="2"/>
        <v>0</v>
      </c>
      <c r="F107" s="40"/>
      <c r="G107" s="40"/>
      <c r="H107" s="40"/>
      <c r="I107" s="40"/>
      <c r="J107" s="40"/>
      <c r="K107" s="40"/>
      <c r="L107" s="40"/>
      <c r="M107" s="40"/>
      <c r="N107" s="40"/>
      <c r="O107" s="40"/>
      <c r="P107" s="40"/>
      <c r="Q107" s="40"/>
      <c r="R107" s="40"/>
      <c r="S107" s="40"/>
      <c r="T107" s="40"/>
      <c r="U107" s="40"/>
      <c r="V107" s="40"/>
      <c r="W107" s="40"/>
      <c r="X107" s="40"/>
      <c r="Y107" s="40"/>
      <c r="Z107" s="40"/>
      <c r="AA107" s="40"/>
      <c r="AB107" s="40"/>
      <c r="AC107" s="40"/>
    </row>
    <row r="108" spans="3:29" ht="27" customHeight="1">
      <c r="C108" s="71" t="s">
        <v>162</v>
      </c>
      <c r="D108" s="150"/>
      <c r="E108" s="122">
        <f t="shared" si="2"/>
        <v>0</v>
      </c>
      <c r="F108" s="40"/>
      <c r="G108" s="40"/>
      <c r="H108" s="40"/>
      <c r="I108" s="40"/>
      <c r="J108" s="40"/>
      <c r="K108" s="40"/>
      <c r="L108" s="40"/>
      <c r="M108" s="40"/>
      <c r="N108" s="40"/>
      <c r="O108" s="40"/>
      <c r="P108" s="40"/>
      <c r="Q108" s="40"/>
      <c r="R108" s="40"/>
      <c r="S108" s="40"/>
      <c r="T108" s="40"/>
      <c r="U108" s="40"/>
      <c r="V108" s="40"/>
      <c r="W108" s="40"/>
      <c r="X108" s="40"/>
      <c r="Y108" s="40"/>
      <c r="Z108" s="40"/>
      <c r="AA108" s="40"/>
      <c r="AB108" s="40"/>
      <c r="AC108" s="40"/>
    </row>
    <row r="109" spans="3:29" ht="27" customHeight="1">
      <c r="C109" s="40"/>
      <c r="D109" s="150"/>
      <c r="E109" s="122">
        <f t="shared" si="2"/>
        <v>0</v>
      </c>
      <c r="F109" s="40"/>
      <c r="G109" s="40"/>
      <c r="H109" s="40"/>
      <c r="I109" s="40"/>
      <c r="J109" s="40"/>
      <c r="K109" s="40"/>
      <c r="L109" s="40"/>
      <c r="M109" s="40"/>
      <c r="N109" s="40"/>
      <c r="O109" s="40"/>
      <c r="P109" s="40"/>
      <c r="Q109" s="40"/>
      <c r="R109" s="40"/>
      <c r="S109" s="40"/>
      <c r="T109" s="40"/>
      <c r="U109" s="40"/>
      <c r="V109" s="40"/>
      <c r="W109" s="40"/>
      <c r="X109" s="40"/>
      <c r="Y109" s="40"/>
      <c r="Z109" s="40"/>
      <c r="AA109" s="40"/>
      <c r="AB109" s="40"/>
      <c r="AC109" s="40"/>
    </row>
    <row r="110" spans="3:29" ht="27" customHeight="1">
      <c r="C110" s="40"/>
      <c r="D110" s="150"/>
      <c r="E110" s="122">
        <f t="shared" si="2"/>
        <v>0</v>
      </c>
      <c r="F110" s="40"/>
      <c r="G110" s="40"/>
      <c r="H110" s="40"/>
      <c r="I110" s="40"/>
      <c r="J110" s="40"/>
      <c r="K110" s="40"/>
      <c r="L110" s="40"/>
      <c r="M110" s="40"/>
      <c r="N110" s="40"/>
      <c r="O110" s="40"/>
      <c r="P110" s="40"/>
      <c r="Q110" s="40"/>
      <c r="R110" s="40"/>
      <c r="S110" s="40"/>
      <c r="T110" s="40"/>
      <c r="U110" s="40"/>
      <c r="V110" s="40"/>
      <c r="W110" s="40"/>
      <c r="X110" s="40"/>
      <c r="Y110" s="40"/>
      <c r="Z110" s="40"/>
      <c r="AA110" s="40"/>
      <c r="AB110" s="40"/>
      <c r="AC110" s="40"/>
    </row>
  </sheetData>
  <sheetProtection algorithmName="SHA-512" hashValue="DqIBGHZoVPKPyz33nxkibJrimRKE26bKup2dosH0f/IbIzgRiUPHJJj/8PDKQCTpgSBU0w06P9P/qhFsvr3xVQ==" saltValue="vzqPnZFrSF7iizAukKuFxA==" spinCount="100000" sheet="1" objects="1" scenarios="1" insertColumns="0" insertRows="0" deleteColumns="0" selectLockedCells="1"/>
  <protectedRanges>
    <protectedRange sqref="C6:D110" name="Range1"/>
    <protectedRange sqref="F6:AC110" name="Range2"/>
  </protectedRanges>
  <mergeCells count="2">
    <mergeCell ref="E1:L1"/>
    <mergeCell ref="C1:D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F01DF3-9B66-440A-A61D-CA613859D0B0}">
  <sheetPr>
    <tabColor rgb="FF4DCAF7"/>
  </sheetPr>
  <dimension ref="D1:AD13"/>
  <sheetViews>
    <sheetView topLeftCell="D1" workbookViewId="0">
      <selection activeCell="F6" sqref="F6"/>
    </sheetView>
  </sheetViews>
  <sheetFormatPr defaultColWidth="8.85546875" defaultRowHeight="13.15"/>
  <cols>
    <col min="1" max="3" width="0" hidden="1" customWidth="1"/>
    <col min="4" max="4" width="25.5703125" customWidth="1"/>
    <col min="5" max="5" width="28.28515625" customWidth="1"/>
    <col min="6" max="6" width="11" customWidth="1"/>
    <col min="7" max="7" width="10.85546875" customWidth="1"/>
    <col min="8" max="8" width="11.140625" customWidth="1"/>
    <col min="9" max="19" width="10" customWidth="1"/>
    <col min="20" max="29" width="8.85546875" bestFit="1" customWidth="1"/>
    <col min="30" max="30" width="10.42578125" customWidth="1"/>
  </cols>
  <sheetData>
    <row r="1" spans="4:30" ht="82.5" customHeight="1">
      <c r="D1" s="275" t="s">
        <v>163</v>
      </c>
      <c r="E1" s="275"/>
      <c r="F1" s="274" t="s">
        <v>164</v>
      </c>
      <c r="G1" s="274"/>
      <c r="H1" s="274"/>
      <c r="I1" s="274"/>
      <c r="J1" s="274"/>
      <c r="K1" s="274"/>
      <c r="L1" s="274"/>
      <c r="M1" s="274"/>
      <c r="N1" s="274"/>
      <c r="O1" s="274"/>
      <c r="P1" s="274"/>
      <c r="Q1" s="274"/>
      <c r="R1" s="274"/>
    </row>
    <row r="2" spans="4:30" ht="78" customHeight="1">
      <c r="D2" s="153"/>
      <c r="E2" s="131"/>
      <c r="F2" s="135" t="str">
        <f>'Participant Data'!A11</f>
        <v>Input Name 1 and data for each participant</v>
      </c>
      <c r="G2" s="134" t="str">
        <f>'Participant Data'!A12</f>
        <v>Input Name 2</v>
      </c>
      <c r="H2" s="134" t="str">
        <f>'Participant Data'!A13</f>
        <v>Input Name 3</v>
      </c>
      <c r="I2" s="134" t="str">
        <f>'Participant Data'!A14</f>
        <v>Input Name 4</v>
      </c>
      <c r="J2" s="134" t="str">
        <f>'Participant Data'!A15</f>
        <v>Input Name 5</v>
      </c>
      <c r="K2" s="134" t="str">
        <f>'Participant Data'!A16</f>
        <v>Input Name 6</v>
      </c>
      <c r="L2" s="134" t="str">
        <f>'Participant Data'!A17</f>
        <v>Input Name 7</v>
      </c>
      <c r="M2" s="134" t="str">
        <f>'Participant Data'!A18</f>
        <v>Input Name 8</v>
      </c>
      <c r="N2" s="134" t="str">
        <f>'Participant Data'!A19</f>
        <v>Input Name 9</v>
      </c>
      <c r="O2" s="134" t="str">
        <f>'Participant Data'!A20</f>
        <v>Input Name 10</v>
      </c>
      <c r="P2" s="134" t="str">
        <f>'Participant Data'!A21</f>
        <v>Input Name 11</v>
      </c>
      <c r="Q2" s="134" t="str">
        <f>'Participant Data'!A22</f>
        <v>Input Name 12</v>
      </c>
      <c r="R2" s="134" t="str">
        <f>'Participant Data'!A23</f>
        <v>Input Name 13</v>
      </c>
      <c r="S2" s="134" t="str">
        <f>'Participant Data'!A24</f>
        <v>Input Name 14</v>
      </c>
      <c r="T2" s="134" t="str">
        <f>'Participant Data'!A25</f>
        <v>Input Name 15</v>
      </c>
      <c r="U2" s="134" t="str">
        <f>'Participant Data'!A26</f>
        <v>Input Name 16</v>
      </c>
      <c r="V2" s="134" t="str">
        <f>'Participant Data'!A27</f>
        <v>Input Name 17</v>
      </c>
      <c r="W2" s="134" t="str">
        <f>'Participant Data'!A28</f>
        <v>Input Name 18</v>
      </c>
      <c r="X2" s="134" t="str">
        <f>'Participant Data'!A29</f>
        <v>Input Name 19</v>
      </c>
      <c r="Y2" s="134" t="str">
        <f>'Participant Data'!A30</f>
        <v>Input Name 20</v>
      </c>
      <c r="Z2" s="134" t="str">
        <f>'Participant Data'!A31</f>
        <v>Input Name 21</v>
      </c>
      <c r="AA2" s="134" t="str">
        <f>'Participant Data'!A32</f>
        <v>Input Name 22</v>
      </c>
      <c r="AB2" s="134" t="str">
        <f>'Participant Data'!A33</f>
        <v>Input Name 23</v>
      </c>
      <c r="AC2" s="134" t="str">
        <f>'Participant Data'!A34</f>
        <v>Input Name 24</v>
      </c>
    </row>
    <row r="3" spans="4:30" ht="20.25" customHeight="1">
      <c r="D3" s="157" t="s">
        <v>165</v>
      </c>
      <c r="E3" s="209">
        <f>SUM(F3:AC3)</f>
        <v>0</v>
      </c>
      <c r="F3" s="133">
        <f>SUM(F6:F10)</f>
        <v>0</v>
      </c>
      <c r="G3" s="133">
        <f t="shared" ref="G3:AC3" si="0">SUM(G6:G10)</f>
        <v>0</v>
      </c>
      <c r="H3" s="133">
        <f t="shared" si="0"/>
        <v>0</v>
      </c>
      <c r="I3" s="133">
        <f t="shared" si="0"/>
        <v>0</v>
      </c>
      <c r="J3" s="133">
        <f t="shared" si="0"/>
        <v>0</v>
      </c>
      <c r="K3" s="133">
        <f t="shared" si="0"/>
        <v>0</v>
      </c>
      <c r="L3" s="133">
        <f t="shared" si="0"/>
        <v>0</v>
      </c>
      <c r="M3" s="133">
        <f t="shared" si="0"/>
        <v>0</v>
      </c>
      <c r="N3" s="133">
        <f t="shared" si="0"/>
        <v>0</v>
      </c>
      <c r="O3" s="133">
        <f t="shared" si="0"/>
        <v>0</v>
      </c>
      <c r="P3" s="133">
        <f t="shared" si="0"/>
        <v>0</v>
      </c>
      <c r="Q3" s="133">
        <f t="shared" si="0"/>
        <v>0</v>
      </c>
      <c r="R3" s="133">
        <f t="shared" si="0"/>
        <v>0</v>
      </c>
      <c r="S3" s="133">
        <f t="shared" si="0"/>
        <v>0</v>
      </c>
      <c r="T3" s="133">
        <f t="shared" si="0"/>
        <v>0</v>
      </c>
      <c r="U3" s="133">
        <f t="shared" si="0"/>
        <v>0</v>
      </c>
      <c r="V3" s="133">
        <f t="shared" si="0"/>
        <v>0</v>
      </c>
      <c r="W3" s="133">
        <f t="shared" si="0"/>
        <v>0</v>
      </c>
      <c r="X3" s="133">
        <f t="shared" si="0"/>
        <v>0</v>
      </c>
      <c r="Y3" s="133">
        <f t="shared" si="0"/>
        <v>0</v>
      </c>
      <c r="Z3" s="133">
        <f t="shared" si="0"/>
        <v>0</v>
      </c>
      <c r="AA3" s="133">
        <f t="shared" si="0"/>
        <v>0</v>
      </c>
      <c r="AB3" s="133">
        <f t="shared" si="0"/>
        <v>0</v>
      </c>
      <c r="AC3" s="133">
        <f t="shared" si="0"/>
        <v>0</v>
      </c>
      <c r="AD3" s="151"/>
    </row>
    <row r="4" spans="4:30" ht="16.5" customHeight="1">
      <c r="D4" s="159" t="s">
        <v>166</v>
      </c>
      <c r="E4" s="133">
        <f>E3-SUM(E6:E10)</f>
        <v>0</v>
      </c>
      <c r="F4" s="133"/>
      <c r="G4" s="133"/>
      <c r="H4" s="133"/>
      <c r="I4" s="133"/>
      <c r="J4" s="133"/>
      <c r="K4" s="133"/>
      <c r="L4" s="133"/>
      <c r="M4" s="133"/>
      <c r="N4" s="133"/>
      <c r="O4" s="133"/>
      <c r="P4" s="133"/>
      <c r="Q4" s="133"/>
      <c r="R4" s="133"/>
      <c r="S4" s="133"/>
      <c r="T4" s="133"/>
      <c r="U4" s="133"/>
      <c r="V4" s="133"/>
      <c r="W4" s="133"/>
      <c r="X4" s="133"/>
      <c r="Y4" s="133"/>
      <c r="Z4" s="133"/>
      <c r="AA4" s="133"/>
      <c r="AB4" s="133"/>
      <c r="AC4" s="133"/>
      <c r="AD4" s="151"/>
    </row>
    <row r="5" spans="4:30" ht="13.9">
      <c r="D5" s="210"/>
      <c r="E5" s="132"/>
      <c r="F5" s="133"/>
      <c r="G5" s="133"/>
      <c r="H5" s="133"/>
      <c r="I5" s="133"/>
      <c r="J5" s="133"/>
      <c r="K5" s="133"/>
      <c r="L5" s="133"/>
      <c r="M5" s="133"/>
      <c r="N5" s="133"/>
      <c r="O5" s="133"/>
      <c r="P5" s="133"/>
      <c r="Q5" s="133"/>
      <c r="R5" s="133"/>
      <c r="S5" s="133"/>
      <c r="T5" s="133"/>
      <c r="U5" s="133"/>
      <c r="V5" s="133"/>
      <c r="W5" s="133"/>
      <c r="X5" s="133"/>
      <c r="Y5" s="133"/>
      <c r="Z5" s="133"/>
      <c r="AA5" s="133"/>
      <c r="AB5" s="133"/>
      <c r="AC5" s="133"/>
    </row>
    <row r="6" spans="4:30" ht="20.25" customHeight="1">
      <c r="D6" s="152" t="s">
        <v>167</v>
      </c>
      <c r="E6" s="158">
        <f>SUM(F6:AC6)</f>
        <v>0</v>
      </c>
      <c r="F6" s="154"/>
      <c r="G6" s="154"/>
      <c r="H6" s="154"/>
      <c r="I6" s="154"/>
      <c r="J6" s="154"/>
      <c r="K6" s="154"/>
      <c r="L6" s="154"/>
      <c r="M6" s="154"/>
      <c r="N6" s="154"/>
      <c r="O6" s="154"/>
      <c r="P6" s="154"/>
      <c r="Q6" s="154"/>
      <c r="R6" s="154"/>
      <c r="S6" s="154"/>
      <c r="T6" s="154"/>
      <c r="U6" s="154"/>
      <c r="V6" s="154"/>
      <c r="W6" s="154"/>
      <c r="X6" s="154"/>
      <c r="Y6" s="154"/>
      <c r="Z6" s="154"/>
      <c r="AA6" s="154"/>
      <c r="AB6" s="154"/>
      <c r="AC6" s="154"/>
    </row>
    <row r="7" spans="4:30" ht="20.25" customHeight="1">
      <c r="D7" s="152" t="s">
        <v>168</v>
      </c>
      <c r="E7" s="158">
        <f t="shared" ref="E7:E10" si="1">SUM(F7:AC7)</f>
        <v>0</v>
      </c>
      <c r="F7" s="155"/>
      <c r="G7" s="155"/>
      <c r="H7" s="155"/>
      <c r="I7" s="155"/>
      <c r="J7" s="155"/>
      <c r="K7" s="155"/>
      <c r="L7" s="155"/>
      <c r="M7" s="155"/>
      <c r="N7" s="155"/>
      <c r="O7" s="155"/>
      <c r="P7" s="155"/>
      <c r="Q7" s="155"/>
      <c r="R7" s="155"/>
      <c r="S7" s="155"/>
      <c r="T7" s="155"/>
      <c r="U7" s="155"/>
      <c r="V7" s="155"/>
      <c r="W7" s="155"/>
      <c r="X7" s="155"/>
      <c r="Y7" s="155"/>
      <c r="Z7" s="155"/>
      <c r="AA7" s="155"/>
      <c r="AB7" s="155"/>
      <c r="AC7" s="155"/>
    </row>
    <row r="8" spans="4:30" ht="20.25" customHeight="1">
      <c r="D8" s="152" t="s">
        <v>169</v>
      </c>
      <c r="E8" s="158">
        <f t="shared" si="1"/>
        <v>0</v>
      </c>
      <c r="F8" s="155"/>
      <c r="G8" s="155"/>
      <c r="H8" s="155"/>
      <c r="I8" s="155"/>
      <c r="J8" s="155"/>
      <c r="K8" s="155"/>
      <c r="L8" s="155"/>
      <c r="M8" s="155"/>
      <c r="N8" s="155"/>
      <c r="O8" s="155"/>
      <c r="P8" s="155"/>
      <c r="Q8" s="155"/>
      <c r="R8" s="155"/>
      <c r="S8" s="155"/>
      <c r="T8" s="155"/>
      <c r="U8" s="155"/>
      <c r="V8" s="155"/>
      <c r="W8" s="155"/>
      <c r="X8" s="155"/>
      <c r="Y8" s="155"/>
      <c r="Z8" s="155"/>
      <c r="AA8" s="155"/>
      <c r="AB8" s="155"/>
      <c r="AC8" s="155"/>
    </row>
    <row r="9" spans="4:30" ht="20.25" customHeight="1">
      <c r="D9" s="152" t="s">
        <v>170</v>
      </c>
      <c r="E9" s="158">
        <f t="shared" si="1"/>
        <v>0</v>
      </c>
      <c r="F9" s="155"/>
      <c r="G9" s="155"/>
      <c r="H9" s="155"/>
      <c r="I9" s="155"/>
      <c r="J9" s="155"/>
      <c r="K9" s="155"/>
      <c r="L9" s="155"/>
      <c r="M9" s="155"/>
      <c r="N9" s="155"/>
      <c r="O9" s="155"/>
      <c r="P9" s="155"/>
      <c r="Q9" s="155"/>
      <c r="R9" s="155"/>
      <c r="S9" s="155"/>
      <c r="T9" s="155"/>
      <c r="U9" s="155"/>
      <c r="V9" s="155"/>
      <c r="W9" s="155"/>
      <c r="X9" s="155"/>
      <c r="Y9" s="155"/>
      <c r="Z9" s="155"/>
      <c r="AA9" s="155"/>
      <c r="AB9" s="155"/>
      <c r="AC9" s="155"/>
    </row>
    <row r="10" spans="4:30" ht="20.25" customHeight="1">
      <c r="D10" s="152" t="s">
        <v>171</v>
      </c>
      <c r="E10" s="158">
        <f t="shared" si="1"/>
        <v>0</v>
      </c>
      <c r="F10" s="156"/>
      <c r="G10" s="156"/>
      <c r="H10" s="156"/>
      <c r="I10" s="156"/>
      <c r="J10" s="156"/>
      <c r="K10" s="156"/>
      <c r="L10" s="156"/>
      <c r="M10" s="156"/>
      <c r="N10" s="156"/>
      <c r="O10" s="156"/>
      <c r="P10" s="156"/>
      <c r="Q10" s="156"/>
      <c r="R10" s="156"/>
      <c r="S10" s="156"/>
      <c r="T10" s="156"/>
      <c r="U10" s="156"/>
      <c r="V10" s="156"/>
      <c r="W10" s="156"/>
      <c r="X10" s="156"/>
      <c r="Y10" s="156"/>
      <c r="Z10" s="156"/>
      <c r="AA10" s="156"/>
      <c r="AB10" s="156"/>
      <c r="AC10" s="156"/>
    </row>
    <row r="13" spans="4:30">
      <c r="D13" s="78" t="s">
        <v>172</v>
      </c>
    </row>
  </sheetData>
  <sheetProtection sheet="1" objects="1" scenarios="1" formatColumns="0" formatRows="0" insertColumns="0" insertRows="0" deleteColumns="0" deleteRows="0" selectLockedCells="1"/>
  <protectedRanges>
    <protectedRange sqref="F6:AC10" name="Range1"/>
    <protectedRange sqref="D6:D10" name="Range2"/>
    <protectedRange sqref="D13 E14:EM166 D15:D166" name="Range3"/>
  </protectedRanges>
  <mergeCells count="2">
    <mergeCell ref="F1:R1"/>
    <mergeCell ref="D1:E1"/>
  </mergeCells>
  <pageMargins left="0.7" right="0.7" top="0.75" bottom="0.75" header="0.3" footer="0.3"/>
  <pageSetup orientation="portrait"/>
  <headerFooter>
    <oddHeader>&amp;R&amp;"Arial,Regular"&amp;10AB-Council.28
Trip Financial Binder
Fundraiser &amp; Deposit Tracker</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C627C1-F381-4B86-9C22-9F5588B9AFF9}">
  <sheetPr>
    <tabColor theme="5" tint="0.39997558519241921"/>
  </sheetPr>
  <dimension ref="A1:AD402"/>
  <sheetViews>
    <sheetView workbookViewId="0">
      <pane xSplit="4" ySplit="3" topLeftCell="E4" activePane="bottomRight" state="frozen"/>
      <selection pane="bottomRight" activeCell="G95" sqref="G95"/>
      <selection pane="bottomLeft"/>
      <selection pane="topRight"/>
    </sheetView>
  </sheetViews>
  <sheetFormatPr defaultColWidth="11.5703125" defaultRowHeight="13.15"/>
  <cols>
    <col min="1" max="2" width="0" hidden="1" customWidth="1"/>
    <col min="3" max="3" width="2.42578125" hidden="1" customWidth="1"/>
    <col min="4" max="4" width="34" customWidth="1"/>
    <col min="5" max="5" width="11.85546875" customWidth="1"/>
    <col min="6" max="6" width="11.42578125" customWidth="1"/>
    <col min="7" max="7" width="9.140625"/>
    <col min="8" max="8" width="12.85546875" customWidth="1"/>
    <col min="9" max="12" width="9.140625"/>
    <col min="13" max="13" width="12.42578125" customWidth="1"/>
    <col min="14" max="14" width="11.140625" customWidth="1"/>
    <col min="15" max="16" width="9.140625"/>
    <col min="17" max="17" width="10.7109375" customWidth="1"/>
  </cols>
  <sheetData>
    <row r="1" spans="3:29" ht="58.5" customHeight="1">
      <c r="D1" s="285" t="s">
        <v>173</v>
      </c>
      <c r="E1" s="285"/>
      <c r="F1" s="285"/>
      <c r="G1" s="171"/>
      <c r="H1" s="284" t="s">
        <v>174</v>
      </c>
      <c r="I1" s="307"/>
      <c r="J1" s="307"/>
      <c r="K1" s="307"/>
      <c r="L1" s="307"/>
      <c r="M1" s="307"/>
      <c r="R1" s="283" t="e" vm="1">
        <v>#VALUE!</v>
      </c>
      <c r="S1" s="283"/>
      <c r="T1" s="283"/>
      <c r="U1" s="283"/>
    </row>
    <row r="2" spans="3:29" ht="78.75" customHeight="1">
      <c r="C2" s="141"/>
      <c r="D2" s="193"/>
      <c r="E2" s="188" t="s">
        <v>175</v>
      </c>
      <c r="F2" s="188" t="str">
        <f>'Participant Data'!A11</f>
        <v>Input Name 1 and data for each participant</v>
      </c>
      <c r="G2" s="188" t="str">
        <f>'Participant Data'!A12</f>
        <v>Input Name 2</v>
      </c>
      <c r="H2" s="188" t="str">
        <f>'Participant Data'!A13</f>
        <v>Input Name 3</v>
      </c>
      <c r="I2" s="188" t="str">
        <f>'Participant Data'!A14</f>
        <v>Input Name 4</v>
      </c>
      <c r="J2" s="188" t="str">
        <f>'Participant Data'!A15</f>
        <v>Input Name 5</v>
      </c>
      <c r="K2" s="188" t="str">
        <f>'Participant Data'!A16</f>
        <v>Input Name 6</v>
      </c>
      <c r="L2" s="188" t="str">
        <f>'Participant Data'!A17</f>
        <v>Input Name 7</v>
      </c>
      <c r="M2" s="188" t="str">
        <f>'Participant Data'!A18</f>
        <v>Input Name 8</v>
      </c>
      <c r="N2" s="188" t="str">
        <f>'Participant Data'!A19</f>
        <v>Input Name 9</v>
      </c>
      <c r="O2" s="188" t="str">
        <f>'Participant Data'!A20</f>
        <v>Input Name 10</v>
      </c>
      <c r="P2" s="188" t="str">
        <f>'Participant Data'!A21</f>
        <v>Input Name 11</v>
      </c>
      <c r="Q2" s="188" t="str">
        <f>'Participant Data'!A22</f>
        <v>Input Name 12</v>
      </c>
      <c r="R2" s="188" t="str">
        <f>'Participant Data'!A23</f>
        <v>Input Name 13</v>
      </c>
      <c r="S2" s="189" t="str">
        <f>'Participant Data'!A24</f>
        <v>Input Name 14</v>
      </c>
      <c r="T2" s="189" t="str">
        <f>'Participant Data'!A25</f>
        <v>Input Name 15</v>
      </c>
      <c r="U2" s="189" t="str">
        <f>'Participant Data'!A26</f>
        <v>Input Name 16</v>
      </c>
      <c r="V2" s="189" t="str">
        <f>'Participant Data'!A27</f>
        <v>Input Name 17</v>
      </c>
      <c r="W2" s="189" t="str">
        <f>'Participant Data'!A28</f>
        <v>Input Name 18</v>
      </c>
      <c r="X2" s="189" t="str">
        <f>'Participant Data'!A29</f>
        <v>Input Name 19</v>
      </c>
      <c r="Y2" s="189" t="str">
        <f>'Participant Data'!A30</f>
        <v>Input Name 20</v>
      </c>
      <c r="Z2" s="189" t="str">
        <f>'Participant Data'!A31</f>
        <v>Input Name 21</v>
      </c>
      <c r="AA2" s="189" t="str">
        <f>'Participant Data'!A32</f>
        <v>Input Name 22</v>
      </c>
      <c r="AB2" s="189" t="str">
        <f>'Participant Data'!A33</f>
        <v>Input Name 23</v>
      </c>
      <c r="AC2" s="189" t="str">
        <f>'Participant Data'!A34</f>
        <v>Input Name 24</v>
      </c>
    </row>
    <row r="3" spans="3:29" ht="25.5" customHeight="1">
      <c r="C3" s="141"/>
      <c r="D3" s="193"/>
      <c r="E3" s="188">
        <f>SUM(F3:AC3)</f>
        <v>0</v>
      </c>
      <c r="F3" s="200">
        <f>F15+F35+F55+F75+F95+F115+F135+F155+F175+F195+F215+F235+F255+F275+F295+F315+F335+F355+F375+F395</f>
        <v>0</v>
      </c>
      <c r="G3" s="200">
        <f t="shared" ref="G3:AC3" si="0">G15+G35+G55+G75+G95+G115+G135+G155+G175+G195+G215+G235+G255+G275+G295+G315+G335+G355+G375+G395</f>
        <v>0</v>
      </c>
      <c r="H3" s="200">
        <f t="shared" si="0"/>
        <v>0</v>
      </c>
      <c r="I3" s="200">
        <f t="shared" si="0"/>
        <v>0</v>
      </c>
      <c r="J3" s="200">
        <f t="shared" si="0"/>
        <v>0</v>
      </c>
      <c r="K3" s="200">
        <f t="shared" si="0"/>
        <v>0</v>
      </c>
      <c r="L3" s="200">
        <f t="shared" si="0"/>
        <v>0</v>
      </c>
      <c r="M3" s="200">
        <f t="shared" si="0"/>
        <v>0</v>
      </c>
      <c r="N3" s="200">
        <f t="shared" si="0"/>
        <v>0</v>
      </c>
      <c r="O3" s="200">
        <f t="shared" si="0"/>
        <v>0</v>
      </c>
      <c r="P3" s="200">
        <f t="shared" si="0"/>
        <v>0</v>
      </c>
      <c r="Q3" s="200">
        <f t="shared" si="0"/>
        <v>0</v>
      </c>
      <c r="R3" s="200">
        <f t="shared" si="0"/>
        <v>0</v>
      </c>
      <c r="S3" s="200">
        <f t="shared" si="0"/>
        <v>0</v>
      </c>
      <c r="T3" s="200">
        <f t="shared" si="0"/>
        <v>0</v>
      </c>
      <c r="U3" s="200">
        <f t="shared" si="0"/>
        <v>0</v>
      </c>
      <c r="V3" s="200">
        <f t="shared" si="0"/>
        <v>0</v>
      </c>
      <c r="W3" s="200">
        <f t="shared" si="0"/>
        <v>0</v>
      </c>
      <c r="X3" s="200">
        <f t="shared" si="0"/>
        <v>0</v>
      </c>
      <c r="Y3" s="200">
        <f t="shared" si="0"/>
        <v>0</v>
      </c>
      <c r="Z3" s="200">
        <f t="shared" si="0"/>
        <v>0</v>
      </c>
      <c r="AA3" s="200">
        <f t="shared" si="0"/>
        <v>0</v>
      </c>
      <c r="AB3" s="200">
        <f t="shared" si="0"/>
        <v>0</v>
      </c>
      <c r="AC3" s="200">
        <f t="shared" si="0"/>
        <v>0</v>
      </c>
    </row>
    <row r="4" spans="3:29" ht="24.75" customHeight="1">
      <c r="C4" s="130"/>
      <c r="D4" s="196" t="s">
        <v>176</v>
      </c>
      <c r="E4" s="197"/>
      <c r="F4" s="197"/>
      <c r="G4" s="197"/>
      <c r="H4" s="198"/>
      <c r="I4" s="198"/>
      <c r="J4" s="198"/>
      <c r="K4" s="198"/>
      <c r="L4" s="198"/>
      <c r="M4" s="198"/>
      <c r="N4" s="199"/>
      <c r="O4" s="199"/>
      <c r="P4" s="199"/>
      <c r="Q4" s="199"/>
      <c r="R4" s="199"/>
      <c r="S4" s="199"/>
      <c r="T4" s="199"/>
      <c r="U4" s="199"/>
      <c r="V4" s="199"/>
      <c r="W4" s="199"/>
      <c r="X4" s="199"/>
      <c r="Y4" s="199"/>
      <c r="Z4" s="199"/>
      <c r="AA4" s="199"/>
      <c r="AB4" s="199"/>
      <c r="AC4" s="199"/>
    </row>
    <row r="5" spans="3:29" s="138" customFormat="1" ht="15.75" customHeight="1">
      <c r="D5" s="182"/>
      <c r="E5" s="308"/>
      <c r="F5" s="308"/>
      <c r="G5" s="308"/>
      <c r="H5" s="308"/>
      <c r="I5" s="182"/>
      <c r="J5" s="309" t="s">
        <v>177</v>
      </c>
      <c r="K5" s="310"/>
      <c r="L5" s="310"/>
      <c r="M5" s="311"/>
      <c r="N5" s="203"/>
      <c r="O5" s="182"/>
      <c r="P5" s="309" t="s">
        <v>140</v>
      </c>
      <c r="Q5" s="310"/>
      <c r="R5" s="310"/>
      <c r="S5" s="311"/>
      <c r="T5" s="206"/>
      <c r="U5" s="182"/>
      <c r="V5" s="182"/>
      <c r="W5" s="182"/>
      <c r="X5" s="182"/>
      <c r="Y5" s="182"/>
      <c r="Z5" s="182"/>
      <c r="AA5" s="182"/>
      <c r="AB5" s="182"/>
      <c r="AC5" s="182"/>
    </row>
    <row r="6" spans="3:29" s="138" customFormat="1" ht="15.6">
      <c r="D6" s="190" t="s">
        <v>178</v>
      </c>
      <c r="E6" s="312"/>
      <c r="F6" s="312"/>
      <c r="G6" s="312"/>
      <c r="H6" s="312"/>
      <c r="I6" s="182"/>
      <c r="J6" s="313"/>
      <c r="K6" s="314"/>
      <c r="L6" s="314"/>
      <c r="M6" s="315"/>
      <c r="N6" s="204"/>
      <c r="O6" s="182"/>
      <c r="P6" s="313"/>
      <c r="Q6" s="314"/>
      <c r="R6" s="314"/>
      <c r="S6" s="315"/>
      <c r="T6" s="204"/>
      <c r="U6" s="182"/>
      <c r="V6" s="182"/>
      <c r="W6" s="182"/>
      <c r="X6" s="182"/>
      <c r="Y6" s="182"/>
      <c r="Z6" s="182"/>
      <c r="AA6" s="182"/>
      <c r="AB6" s="182"/>
      <c r="AC6" s="182"/>
    </row>
    <row r="7" spans="3:29" s="138" customFormat="1" ht="15.75" customHeight="1">
      <c r="D7" s="191"/>
      <c r="E7" s="316"/>
      <c r="F7" s="316"/>
      <c r="G7" s="316"/>
      <c r="H7" s="316"/>
      <c r="I7" s="182"/>
      <c r="J7" s="313"/>
      <c r="K7" s="314"/>
      <c r="L7" s="314"/>
      <c r="M7" s="315"/>
      <c r="N7" s="204"/>
      <c r="O7" s="182"/>
      <c r="P7" s="313"/>
      <c r="Q7" s="314"/>
      <c r="R7" s="314"/>
      <c r="S7" s="315"/>
      <c r="T7" s="204"/>
      <c r="U7" s="182"/>
      <c r="V7" s="182"/>
      <c r="W7" s="182"/>
      <c r="X7" s="182"/>
      <c r="Y7" s="182"/>
      <c r="Z7" s="182"/>
      <c r="AA7" s="182"/>
      <c r="AB7" s="182"/>
      <c r="AC7" s="182"/>
    </row>
    <row r="8" spans="3:29" s="138" customFormat="1" ht="15.75" customHeight="1">
      <c r="D8" s="190" t="s">
        <v>179</v>
      </c>
      <c r="E8" s="312"/>
      <c r="F8" s="312"/>
      <c r="G8" s="312"/>
      <c r="H8" s="312"/>
      <c r="I8" s="182"/>
      <c r="J8" s="313"/>
      <c r="K8" s="314"/>
      <c r="L8" s="314"/>
      <c r="M8" s="315"/>
      <c r="N8" s="204"/>
      <c r="O8" s="182"/>
      <c r="P8" s="313"/>
      <c r="Q8" s="314"/>
      <c r="R8" s="314"/>
      <c r="S8" s="315"/>
      <c r="T8" s="204"/>
      <c r="U8" s="182"/>
      <c r="V8" s="182"/>
      <c r="W8" s="182"/>
      <c r="X8" s="182"/>
      <c r="Y8" s="182"/>
      <c r="Z8" s="182"/>
      <c r="AA8" s="182"/>
      <c r="AB8" s="182"/>
      <c r="AC8" s="182"/>
    </row>
    <row r="9" spans="3:29" s="138" customFormat="1" ht="15.75" customHeight="1">
      <c r="D9" s="192"/>
      <c r="I9" s="182"/>
      <c r="J9" s="313"/>
      <c r="K9" s="314"/>
      <c r="L9" s="314"/>
      <c r="M9" s="315"/>
      <c r="N9" s="172"/>
      <c r="O9" s="182"/>
      <c r="P9" s="313"/>
      <c r="Q9" s="314"/>
      <c r="R9" s="314"/>
      <c r="S9" s="315"/>
      <c r="T9" s="204"/>
      <c r="U9" s="182"/>
      <c r="V9" s="182"/>
      <c r="W9" s="182"/>
      <c r="X9" s="182"/>
      <c r="Y9" s="182"/>
      <c r="Z9" s="182"/>
      <c r="AA9" s="182"/>
      <c r="AB9" s="182"/>
      <c r="AC9" s="182"/>
    </row>
    <row r="10" spans="3:29" ht="15.75" customHeight="1">
      <c r="D10" s="130"/>
      <c r="E10" s="317" t="s">
        <v>180</v>
      </c>
      <c r="F10" s="318"/>
      <c r="G10" s="280">
        <f>N10-T10</f>
        <v>0</v>
      </c>
      <c r="H10" s="281"/>
      <c r="I10" s="182"/>
      <c r="J10" s="319" t="s">
        <v>181</v>
      </c>
      <c r="K10" s="320"/>
      <c r="L10" s="320"/>
      <c r="M10" s="321"/>
      <c r="N10" s="205">
        <f>SUM(N6:N9)</f>
        <v>0</v>
      </c>
      <c r="O10" s="130"/>
      <c r="P10" s="319" t="s">
        <v>182</v>
      </c>
      <c r="Q10" s="320"/>
      <c r="R10" s="320"/>
      <c r="S10" s="321"/>
      <c r="T10" s="205">
        <f>SUM(T6:T9)</f>
        <v>0</v>
      </c>
      <c r="U10" s="130"/>
      <c r="V10" s="130"/>
      <c r="W10" s="130"/>
      <c r="X10" s="130"/>
      <c r="Y10" s="130"/>
      <c r="Z10" s="130"/>
      <c r="AA10" s="130"/>
      <c r="AB10" s="130"/>
      <c r="AC10" s="130"/>
    </row>
    <row r="11" spans="3:29" ht="9" customHeight="1">
      <c r="D11" s="130"/>
      <c r="E11" s="130"/>
      <c r="F11" s="130"/>
      <c r="G11" s="130"/>
      <c r="H11" s="130"/>
      <c r="I11" s="130"/>
      <c r="J11" s="194"/>
      <c r="K11" s="194"/>
      <c r="L11" s="194"/>
      <c r="M11" s="194"/>
      <c r="N11" s="194"/>
      <c r="O11" s="130"/>
      <c r="P11" s="130"/>
      <c r="Q11" s="130"/>
      <c r="R11" s="130"/>
      <c r="S11" s="130"/>
      <c r="T11" s="130"/>
      <c r="U11" s="130"/>
      <c r="V11" s="130"/>
      <c r="W11" s="130"/>
      <c r="X11" s="130"/>
      <c r="Y11" s="130"/>
      <c r="Z11" s="130"/>
      <c r="AA11" s="130"/>
      <c r="AB11" s="130"/>
      <c r="AC11" s="130"/>
    </row>
    <row r="12" spans="3:29" s="141" customFormat="1" ht="61.5" customHeight="1">
      <c r="D12" s="193"/>
      <c r="E12" s="184"/>
      <c r="F12" s="184" t="str">
        <f>$F$2</f>
        <v>Input Name 1 and data for each participant</v>
      </c>
      <c r="G12" s="184" t="str">
        <f>$G$2</f>
        <v>Input Name 2</v>
      </c>
      <c r="H12" s="184" t="str">
        <f>$H$2</f>
        <v>Input Name 3</v>
      </c>
      <c r="I12" s="184" t="str">
        <f>$I$2</f>
        <v>Input Name 4</v>
      </c>
      <c r="J12" s="184" t="str">
        <f>$J$2</f>
        <v>Input Name 5</v>
      </c>
      <c r="K12" s="184" t="str">
        <f>$K$2</f>
        <v>Input Name 6</v>
      </c>
      <c r="L12" s="184" t="str">
        <f>$L$2</f>
        <v>Input Name 7</v>
      </c>
      <c r="M12" s="184" t="str">
        <f>$M$2</f>
        <v>Input Name 8</v>
      </c>
      <c r="N12" s="184" t="str">
        <f>$N$2</f>
        <v>Input Name 9</v>
      </c>
      <c r="O12" s="184" t="str">
        <f>$O$2</f>
        <v>Input Name 10</v>
      </c>
      <c r="P12" s="184" t="str">
        <f>$P$2</f>
        <v>Input Name 11</v>
      </c>
      <c r="Q12" s="184" t="str">
        <f>$Q$2</f>
        <v>Input Name 12</v>
      </c>
      <c r="R12" s="184" t="str">
        <f>$R$2</f>
        <v>Input Name 13</v>
      </c>
      <c r="S12" s="184" t="str">
        <f>$S$2</f>
        <v>Input Name 14</v>
      </c>
      <c r="T12" s="184" t="str">
        <f>$T$2</f>
        <v>Input Name 15</v>
      </c>
      <c r="U12" s="184" t="str">
        <f>$U$2</f>
        <v>Input Name 16</v>
      </c>
      <c r="V12" s="184" t="str">
        <f>$V$2</f>
        <v>Input Name 17</v>
      </c>
      <c r="W12" s="184" t="str">
        <f>$W$2</f>
        <v>Input Name 18</v>
      </c>
      <c r="X12" s="184" t="str">
        <f>$X$2</f>
        <v>Input Name 19</v>
      </c>
      <c r="Y12" s="184" t="str">
        <f>$Y$2</f>
        <v>Input Name 20</v>
      </c>
      <c r="Z12" s="184" t="str">
        <f>$Z$2</f>
        <v>Input Name 21</v>
      </c>
      <c r="AA12" s="184" t="str">
        <f>$AA$2</f>
        <v>Input Name 22</v>
      </c>
      <c r="AB12" s="184" t="str">
        <f>$AB$2</f>
        <v>Input Name 23</v>
      </c>
      <c r="AC12" s="184" t="str">
        <f>$AC$2</f>
        <v>Input Name 24</v>
      </c>
    </row>
    <row r="13" spans="3:29" s="141" customFormat="1" ht="7.5" customHeight="1">
      <c r="D13" s="193"/>
      <c r="E13" s="184"/>
      <c r="F13" s="184"/>
      <c r="G13" s="184"/>
      <c r="H13" s="184"/>
      <c r="I13" s="184"/>
      <c r="J13" s="184"/>
      <c r="K13" s="184"/>
      <c r="L13" s="184"/>
      <c r="M13" s="184"/>
      <c r="N13" s="184"/>
      <c r="O13" s="184"/>
      <c r="P13" s="184"/>
      <c r="Q13" s="184"/>
      <c r="R13" s="184"/>
      <c r="S13" s="195"/>
      <c r="T13" s="195"/>
      <c r="U13" s="195"/>
      <c r="V13" s="195"/>
      <c r="W13" s="195"/>
      <c r="X13" s="195"/>
      <c r="Y13" s="195"/>
      <c r="Z13" s="195"/>
      <c r="AA13" s="195"/>
      <c r="AB13" s="195"/>
      <c r="AC13" s="195"/>
    </row>
    <row r="14" spans="3:29" s="142" customFormat="1" ht="15.6">
      <c r="D14" s="38" t="s">
        <v>183</v>
      </c>
      <c r="E14" s="185">
        <f>SUM(F14:R14)</f>
        <v>0</v>
      </c>
      <c r="F14" s="181"/>
      <c r="G14" s="181"/>
      <c r="H14" s="181"/>
      <c r="I14" s="181"/>
      <c r="J14" s="181"/>
      <c r="K14" s="181"/>
      <c r="L14" s="181"/>
      <c r="M14" s="181"/>
      <c r="N14" s="181"/>
      <c r="O14" s="181"/>
      <c r="P14" s="181"/>
      <c r="Q14" s="181"/>
      <c r="R14" s="181"/>
      <c r="S14" s="181"/>
      <c r="T14" s="181"/>
      <c r="U14" s="181"/>
      <c r="V14" s="181"/>
      <c r="W14" s="181"/>
      <c r="X14" s="181"/>
      <c r="Y14" s="181"/>
      <c r="Z14" s="181"/>
      <c r="AA14" s="181"/>
      <c r="AB14" s="181"/>
      <c r="AC14" s="181"/>
    </row>
    <row r="15" spans="3:29" ht="15.6">
      <c r="D15" s="38" t="s">
        <v>184</v>
      </c>
      <c r="E15" s="186">
        <f>G10</f>
        <v>0</v>
      </c>
      <c r="F15" s="187">
        <f>IFERROR(ROUNDDOWN(F14/SUM($F14:$AC14)*$E$15,2),0)</f>
        <v>0</v>
      </c>
      <c r="G15" s="187">
        <f t="shared" ref="G15:AC15" si="1">IFERROR(ROUNDDOWN(G14/SUM($F14:$AC14)*$E$15,2),0)</f>
        <v>0</v>
      </c>
      <c r="H15" s="187">
        <f t="shared" si="1"/>
        <v>0</v>
      </c>
      <c r="I15" s="187">
        <f t="shared" si="1"/>
        <v>0</v>
      </c>
      <c r="J15" s="187">
        <f t="shared" si="1"/>
        <v>0</v>
      </c>
      <c r="K15" s="187">
        <f t="shared" si="1"/>
        <v>0</v>
      </c>
      <c r="L15" s="187">
        <f t="shared" si="1"/>
        <v>0</v>
      </c>
      <c r="M15" s="187">
        <f t="shared" si="1"/>
        <v>0</v>
      </c>
      <c r="N15" s="187">
        <f t="shared" si="1"/>
        <v>0</v>
      </c>
      <c r="O15" s="187">
        <f t="shared" si="1"/>
        <v>0</v>
      </c>
      <c r="P15" s="187">
        <f t="shared" si="1"/>
        <v>0</v>
      </c>
      <c r="Q15" s="187">
        <f t="shared" si="1"/>
        <v>0</v>
      </c>
      <c r="R15" s="187">
        <f t="shared" si="1"/>
        <v>0</v>
      </c>
      <c r="S15" s="187">
        <f t="shared" si="1"/>
        <v>0</v>
      </c>
      <c r="T15" s="187">
        <f t="shared" si="1"/>
        <v>0</v>
      </c>
      <c r="U15" s="187">
        <f t="shared" si="1"/>
        <v>0</v>
      </c>
      <c r="V15" s="187">
        <f t="shared" si="1"/>
        <v>0</v>
      </c>
      <c r="W15" s="187">
        <f t="shared" si="1"/>
        <v>0</v>
      </c>
      <c r="X15" s="187">
        <f t="shared" si="1"/>
        <v>0</v>
      </c>
      <c r="Y15" s="187">
        <f t="shared" si="1"/>
        <v>0</v>
      </c>
      <c r="Z15" s="187">
        <f t="shared" si="1"/>
        <v>0</v>
      </c>
      <c r="AA15" s="187">
        <f t="shared" si="1"/>
        <v>0</v>
      </c>
      <c r="AB15" s="187">
        <f t="shared" si="1"/>
        <v>0</v>
      </c>
      <c r="AC15" s="187">
        <f t="shared" si="1"/>
        <v>0</v>
      </c>
    </row>
    <row r="16" spans="3:29" ht="8.25" customHeight="1"/>
    <row r="17" spans="1:30" ht="40.5" customHeight="1">
      <c r="D17" s="180" t="s">
        <v>185</v>
      </c>
      <c r="E17" s="276" t="s">
        <v>186</v>
      </c>
      <c r="F17" s="277"/>
      <c r="G17" s="277"/>
      <c r="H17" s="277"/>
      <c r="I17" s="277"/>
      <c r="J17" s="277"/>
      <c r="K17" s="277"/>
      <c r="L17" s="277"/>
      <c r="M17" s="277"/>
      <c r="N17" s="277"/>
      <c r="O17" s="277"/>
      <c r="P17" s="277"/>
      <c r="Q17" s="277"/>
      <c r="R17" s="277"/>
      <c r="S17" s="277"/>
      <c r="T17" s="277"/>
    </row>
    <row r="18" spans="1:30" ht="15.75" customHeight="1">
      <c r="E18" s="322" t="s">
        <v>187</v>
      </c>
      <c r="F18" s="322"/>
      <c r="G18" s="322"/>
      <c r="H18" s="322"/>
      <c r="I18" s="322"/>
      <c r="J18" s="322"/>
      <c r="K18" s="322"/>
      <c r="L18" s="322"/>
      <c r="M18" s="322"/>
      <c r="N18" s="322"/>
      <c r="O18" s="322"/>
      <c r="P18" s="322"/>
      <c r="Q18" s="322"/>
      <c r="R18" s="322"/>
      <c r="S18" s="322"/>
      <c r="T18" s="322"/>
    </row>
    <row r="19" spans="1:30" ht="15.75" customHeight="1">
      <c r="E19" s="278" t="s">
        <v>188</v>
      </c>
      <c r="F19" s="278"/>
      <c r="G19" s="278"/>
      <c r="H19" s="278"/>
      <c r="I19" s="278"/>
      <c r="J19" s="278"/>
      <c r="K19" s="278"/>
      <c r="L19" s="278"/>
      <c r="M19" s="278"/>
      <c r="N19" s="278"/>
      <c r="O19" s="278"/>
      <c r="P19" s="278"/>
      <c r="Q19" s="278"/>
      <c r="R19" s="278"/>
      <c r="S19" s="278"/>
      <c r="T19" s="278"/>
    </row>
    <row r="20" spans="1:30" ht="10.5" customHeight="1">
      <c r="D20" s="143"/>
      <c r="E20" s="143"/>
      <c r="F20" s="143"/>
      <c r="G20" s="143"/>
      <c r="H20" s="143"/>
      <c r="I20" s="138"/>
    </row>
    <row r="21" spans="1:30" ht="30" customHeight="1">
      <c r="D21" s="201" t="s">
        <v>189</v>
      </c>
      <c r="E21" s="279"/>
      <c r="F21" s="279"/>
      <c r="G21" s="279"/>
      <c r="H21" s="279"/>
      <c r="I21" s="279"/>
      <c r="J21" s="202"/>
      <c r="K21" s="279" t="s">
        <v>190</v>
      </c>
      <c r="L21" s="279"/>
      <c r="M21" s="323"/>
      <c r="N21" s="323"/>
      <c r="O21" s="323"/>
      <c r="P21" s="323"/>
      <c r="Q21" s="323"/>
      <c r="R21" s="202"/>
      <c r="S21" s="202"/>
      <c r="T21" s="202"/>
      <c r="U21" s="202"/>
      <c r="V21" s="202"/>
      <c r="W21" s="202"/>
      <c r="X21" s="202"/>
      <c r="Y21" s="202"/>
      <c r="Z21" s="202"/>
      <c r="AA21" s="202"/>
      <c r="AB21" s="202"/>
      <c r="AC21" s="202"/>
    </row>
    <row r="22" spans="1:30" ht="15.6">
      <c r="E22" s="324"/>
      <c r="F22" s="325"/>
      <c r="G22" s="325"/>
      <c r="H22" s="325"/>
      <c r="I22" s="138"/>
    </row>
    <row r="23" spans="1:30" ht="15.75" customHeight="1">
      <c r="D23" s="282"/>
      <c r="E23" s="282"/>
      <c r="F23" s="282"/>
      <c r="G23" s="282"/>
      <c r="H23" s="282"/>
      <c r="I23" s="282"/>
      <c r="J23" s="282"/>
      <c r="K23" s="282"/>
    </row>
    <row r="24" spans="1:30" ht="21" customHeight="1">
      <c r="C24" s="130"/>
      <c r="D24" s="196" t="s">
        <v>191</v>
      </c>
      <c r="E24" s="197"/>
      <c r="F24" s="197"/>
      <c r="G24" s="197"/>
      <c r="H24" s="198"/>
      <c r="I24" s="198"/>
      <c r="J24" s="198"/>
      <c r="K24" s="198"/>
      <c r="L24" s="198"/>
      <c r="M24" s="198"/>
      <c r="N24" s="199"/>
      <c r="O24" s="199"/>
      <c r="P24" s="199"/>
      <c r="Q24" s="199"/>
      <c r="R24" s="199"/>
      <c r="S24" s="199"/>
      <c r="T24" s="199"/>
      <c r="U24" s="199"/>
      <c r="V24" s="199"/>
      <c r="W24" s="199"/>
      <c r="X24" s="199"/>
      <c r="Y24" s="199"/>
      <c r="Z24" s="199"/>
      <c r="AA24" s="199"/>
      <c r="AB24" s="199"/>
      <c r="AC24" s="199"/>
    </row>
    <row r="25" spans="1:30" ht="15.6">
      <c r="A25" s="138"/>
      <c r="B25" s="138"/>
      <c r="C25" s="138"/>
      <c r="D25" s="182"/>
      <c r="E25" s="308"/>
      <c r="F25" s="308"/>
      <c r="G25" s="308"/>
      <c r="H25" s="308"/>
      <c r="I25" s="182"/>
      <c r="J25" s="309" t="s">
        <v>177</v>
      </c>
      <c r="K25" s="310"/>
      <c r="L25" s="310"/>
      <c r="M25" s="311"/>
      <c r="N25" s="203"/>
      <c r="O25" s="182"/>
      <c r="P25" s="309" t="s">
        <v>140</v>
      </c>
      <c r="Q25" s="310"/>
      <c r="R25" s="310"/>
      <c r="S25" s="311"/>
      <c r="T25" s="139"/>
      <c r="U25" s="182"/>
      <c r="V25" s="182"/>
      <c r="W25" s="182"/>
      <c r="X25" s="182"/>
      <c r="Y25" s="182"/>
      <c r="Z25" s="182"/>
      <c r="AA25" s="182"/>
      <c r="AB25" s="182"/>
      <c r="AC25" s="182"/>
      <c r="AD25" s="138"/>
    </row>
    <row r="26" spans="1:30" ht="15.6">
      <c r="A26" s="138"/>
      <c r="B26" s="138"/>
      <c r="C26" s="138"/>
      <c r="D26" s="190" t="s">
        <v>178</v>
      </c>
      <c r="E26" s="312"/>
      <c r="F26" s="312"/>
      <c r="G26" s="312"/>
      <c r="H26" s="312"/>
      <c r="I26" s="182"/>
      <c r="J26" s="313"/>
      <c r="K26" s="314"/>
      <c r="L26" s="314"/>
      <c r="M26" s="315"/>
      <c r="N26" s="204"/>
      <c r="O26" s="182"/>
      <c r="P26" s="313"/>
      <c r="Q26" s="314"/>
      <c r="R26" s="314"/>
      <c r="S26" s="315"/>
      <c r="T26" s="140"/>
      <c r="U26" s="182"/>
      <c r="V26" s="182"/>
      <c r="W26" s="182"/>
      <c r="X26" s="182"/>
      <c r="Y26" s="182"/>
      <c r="Z26" s="182"/>
      <c r="AA26" s="182"/>
      <c r="AB26" s="182"/>
      <c r="AC26" s="182"/>
      <c r="AD26" s="138"/>
    </row>
    <row r="27" spans="1:30" ht="15.6">
      <c r="A27" s="138"/>
      <c r="B27" s="138"/>
      <c r="C27" s="138"/>
      <c r="D27" s="191"/>
      <c r="E27" s="316"/>
      <c r="F27" s="316"/>
      <c r="G27" s="316"/>
      <c r="H27" s="316"/>
      <c r="I27" s="182"/>
      <c r="J27" s="313"/>
      <c r="K27" s="314"/>
      <c r="L27" s="314"/>
      <c r="M27" s="315"/>
      <c r="N27" s="204"/>
      <c r="O27" s="182"/>
      <c r="P27" s="313"/>
      <c r="Q27" s="314"/>
      <c r="R27" s="314"/>
      <c r="S27" s="315"/>
      <c r="T27" s="140"/>
      <c r="U27" s="182"/>
      <c r="V27" s="182"/>
      <c r="W27" s="182"/>
      <c r="X27" s="182"/>
      <c r="Y27" s="182"/>
      <c r="Z27" s="182"/>
      <c r="AA27" s="182"/>
      <c r="AB27" s="182"/>
      <c r="AC27" s="182"/>
      <c r="AD27" s="138"/>
    </row>
    <row r="28" spans="1:30" ht="15.6">
      <c r="A28" s="138"/>
      <c r="B28" s="138"/>
      <c r="C28" s="138"/>
      <c r="D28" s="190" t="s">
        <v>179</v>
      </c>
      <c r="E28" s="312"/>
      <c r="F28" s="312"/>
      <c r="G28" s="312"/>
      <c r="H28" s="312"/>
      <c r="I28" s="182"/>
      <c r="J28" s="313"/>
      <c r="K28" s="314"/>
      <c r="L28" s="314"/>
      <c r="M28" s="315"/>
      <c r="N28" s="204"/>
      <c r="O28" s="182"/>
      <c r="P28" s="313"/>
      <c r="Q28" s="314"/>
      <c r="R28" s="314"/>
      <c r="S28" s="315"/>
      <c r="T28" s="140"/>
      <c r="U28" s="182"/>
      <c r="V28" s="182"/>
      <c r="W28" s="182"/>
      <c r="X28" s="182"/>
      <c r="Y28" s="182"/>
      <c r="Z28" s="182"/>
      <c r="AA28" s="182"/>
      <c r="AB28" s="182"/>
      <c r="AC28" s="182"/>
      <c r="AD28" s="138"/>
    </row>
    <row r="29" spans="1:30" ht="15.6">
      <c r="A29" s="138"/>
      <c r="B29" s="138"/>
      <c r="C29" s="138"/>
      <c r="D29" s="192"/>
      <c r="E29" s="138"/>
      <c r="F29" s="138"/>
      <c r="G29" s="138"/>
      <c r="H29" s="138"/>
      <c r="I29" s="182"/>
      <c r="J29" s="313"/>
      <c r="K29" s="314"/>
      <c r="L29" s="314"/>
      <c r="M29" s="315"/>
      <c r="N29" s="172"/>
      <c r="O29" s="182"/>
      <c r="P29" s="313"/>
      <c r="Q29" s="314"/>
      <c r="R29" s="314"/>
      <c r="S29" s="315"/>
      <c r="T29" s="140"/>
      <c r="U29" s="182"/>
      <c r="V29" s="182"/>
      <c r="W29" s="182"/>
      <c r="X29" s="182"/>
      <c r="Y29" s="182"/>
      <c r="Z29" s="182"/>
      <c r="AA29" s="182"/>
      <c r="AB29" s="182"/>
      <c r="AC29" s="182"/>
      <c r="AD29" s="138"/>
    </row>
    <row r="30" spans="1:30" ht="15.6">
      <c r="D30" s="130"/>
      <c r="E30" s="317" t="s">
        <v>180</v>
      </c>
      <c r="F30" s="318"/>
      <c r="G30" s="280">
        <f>N30-T30</f>
        <v>0</v>
      </c>
      <c r="H30" s="281"/>
      <c r="I30" s="182"/>
      <c r="J30" s="326" t="s">
        <v>181</v>
      </c>
      <c r="K30" s="320"/>
      <c r="L30" s="320"/>
      <c r="M30" s="327"/>
      <c r="N30" s="183">
        <f>SUM(N26:N29)</f>
        <v>0</v>
      </c>
      <c r="O30" s="130"/>
      <c r="P30" s="319" t="s">
        <v>182</v>
      </c>
      <c r="Q30" s="320"/>
      <c r="R30" s="320"/>
      <c r="S30" s="321"/>
      <c r="T30" s="183">
        <f>SUM(T26:T29)</f>
        <v>0</v>
      </c>
      <c r="U30" s="130"/>
      <c r="V30" s="130"/>
      <c r="W30" s="130"/>
      <c r="X30" s="130"/>
      <c r="Y30" s="130"/>
      <c r="Z30" s="130"/>
      <c r="AA30" s="130"/>
      <c r="AB30" s="130"/>
      <c r="AC30" s="130"/>
    </row>
    <row r="31" spans="1:30" ht="13.9">
      <c r="D31" s="130"/>
      <c r="E31" s="130"/>
      <c r="F31" s="130"/>
      <c r="G31" s="130"/>
      <c r="H31" s="130"/>
      <c r="I31" s="130"/>
      <c r="J31" s="194"/>
      <c r="K31" s="194"/>
      <c r="L31" s="194"/>
      <c r="M31" s="194"/>
      <c r="N31" s="194"/>
      <c r="O31" s="130"/>
      <c r="P31" s="130"/>
      <c r="Q31" s="130"/>
      <c r="R31" s="130"/>
      <c r="S31" s="130"/>
      <c r="T31" s="130"/>
      <c r="U31" s="130"/>
      <c r="V31" s="130"/>
      <c r="W31" s="130"/>
      <c r="X31" s="130"/>
      <c r="Y31" s="130"/>
      <c r="Z31" s="130"/>
      <c r="AA31" s="130"/>
      <c r="AB31" s="130"/>
      <c r="AC31" s="130"/>
    </row>
    <row r="32" spans="1:30" ht="32.25" customHeight="1">
      <c r="A32" s="141"/>
      <c r="B32" s="141"/>
      <c r="C32" s="141"/>
      <c r="D32" s="193"/>
      <c r="E32" s="184"/>
      <c r="F32" s="184" t="str">
        <f>$F$2</f>
        <v>Input Name 1 and data for each participant</v>
      </c>
      <c r="G32" s="184" t="str">
        <f>$G$2</f>
        <v>Input Name 2</v>
      </c>
      <c r="H32" s="184" t="str">
        <f>$H$2</f>
        <v>Input Name 3</v>
      </c>
      <c r="I32" s="184" t="str">
        <f>$I$2</f>
        <v>Input Name 4</v>
      </c>
      <c r="J32" s="184" t="str">
        <f>$J$2</f>
        <v>Input Name 5</v>
      </c>
      <c r="K32" s="184" t="str">
        <f>$K$2</f>
        <v>Input Name 6</v>
      </c>
      <c r="L32" s="184" t="str">
        <f>$L$2</f>
        <v>Input Name 7</v>
      </c>
      <c r="M32" s="184" t="str">
        <f>$M$2</f>
        <v>Input Name 8</v>
      </c>
      <c r="N32" s="184" t="str">
        <f>$N$2</f>
        <v>Input Name 9</v>
      </c>
      <c r="O32" s="184" t="str">
        <f>$O$2</f>
        <v>Input Name 10</v>
      </c>
      <c r="P32" s="184" t="str">
        <f>$P$2</f>
        <v>Input Name 11</v>
      </c>
      <c r="Q32" s="184" t="str">
        <f>$Q$2</f>
        <v>Input Name 12</v>
      </c>
      <c r="R32" s="184" t="str">
        <f>$R$2</f>
        <v>Input Name 13</v>
      </c>
      <c r="S32" s="184" t="str">
        <f>$S$2</f>
        <v>Input Name 14</v>
      </c>
      <c r="T32" s="184" t="str">
        <f>$T$2</f>
        <v>Input Name 15</v>
      </c>
      <c r="U32" s="184" t="str">
        <f>$U$2</f>
        <v>Input Name 16</v>
      </c>
      <c r="V32" s="184" t="str">
        <f>$V$2</f>
        <v>Input Name 17</v>
      </c>
      <c r="W32" s="184" t="str">
        <f>$W$2</f>
        <v>Input Name 18</v>
      </c>
      <c r="X32" s="184" t="str">
        <f>$X$2</f>
        <v>Input Name 19</v>
      </c>
      <c r="Y32" s="184" t="str">
        <f>$Y$2</f>
        <v>Input Name 20</v>
      </c>
      <c r="Z32" s="184" t="str">
        <f>$Z$2</f>
        <v>Input Name 21</v>
      </c>
      <c r="AA32" s="184" t="str">
        <f>$AA$2</f>
        <v>Input Name 22</v>
      </c>
      <c r="AB32" s="184" t="str">
        <f>$AB$2</f>
        <v>Input Name 23</v>
      </c>
      <c r="AC32" s="184" t="str">
        <f>$AC$2</f>
        <v>Input Name 24</v>
      </c>
      <c r="AD32" s="141"/>
    </row>
    <row r="33" spans="1:30" ht="15.6">
      <c r="A33" s="141"/>
      <c r="B33" s="141"/>
      <c r="C33" s="141"/>
      <c r="D33" s="193"/>
      <c r="E33" s="184"/>
      <c r="F33" s="184"/>
      <c r="G33" s="184"/>
      <c r="H33" s="184"/>
      <c r="I33" s="184"/>
      <c r="J33" s="184"/>
      <c r="K33" s="184"/>
      <c r="L33" s="184"/>
      <c r="M33" s="184"/>
      <c r="N33" s="184"/>
      <c r="O33" s="184"/>
      <c r="P33" s="184"/>
      <c r="Q33" s="184"/>
      <c r="R33" s="184"/>
      <c r="S33" s="195"/>
      <c r="T33" s="195"/>
      <c r="U33" s="195"/>
      <c r="V33" s="195"/>
      <c r="W33" s="195"/>
      <c r="X33" s="195"/>
      <c r="Y33" s="195"/>
      <c r="Z33" s="195"/>
      <c r="AA33" s="195"/>
      <c r="AB33" s="195"/>
      <c r="AC33" s="195"/>
      <c r="AD33" s="141"/>
    </row>
    <row r="34" spans="1:30" ht="15.6">
      <c r="A34" s="142"/>
      <c r="B34" s="142"/>
      <c r="C34" s="142"/>
      <c r="D34" s="38" t="s">
        <v>183</v>
      </c>
      <c r="E34" s="185">
        <f>SUM(F34:R34)</f>
        <v>0</v>
      </c>
      <c r="F34" s="181"/>
      <c r="G34" s="181"/>
      <c r="H34" s="181"/>
      <c r="I34" s="181"/>
      <c r="J34" s="181"/>
      <c r="K34" s="181"/>
      <c r="L34" s="181"/>
      <c r="M34" s="181"/>
      <c r="N34" s="181"/>
      <c r="O34" s="181"/>
      <c r="P34" s="181"/>
      <c r="Q34" s="181"/>
      <c r="R34" s="181"/>
      <c r="S34" s="181"/>
      <c r="T34" s="181"/>
      <c r="U34" s="181"/>
      <c r="V34" s="181"/>
      <c r="W34" s="181"/>
      <c r="X34" s="181"/>
      <c r="Y34" s="181"/>
      <c r="Z34" s="181"/>
      <c r="AA34" s="181"/>
      <c r="AB34" s="181"/>
      <c r="AC34" s="181"/>
      <c r="AD34" s="142"/>
    </row>
    <row r="35" spans="1:30" ht="15.6">
      <c r="D35" s="38" t="s">
        <v>184</v>
      </c>
      <c r="E35" s="186">
        <f>G30</f>
        <v>0</v>
      </c>
      <c r="F35" s="187">
        <f>IFERROR(ROUNDDOWN(F34/SUM($F34:$AC34)*$E$35,2),0)</f>
        <v>0</v>
      </c>
      <c r="G35" s="187">
        <f t="shared" ref="G35:AC35" si="2">IFERROR(ROUNDDOWN(G34/SUM($F34:$AC34)*$E$35,2),0)</f>
        <v>0</v>
      </c>
      <c r="H35" s="187">
        <f>IFERROR(ROUNDDOWN(H34/SUM($F34:$AC34)*$E$35,2),0)</f>
        <v>0</v>
      </c>
      <c r="I35" s="187">
        <f t="shared" si="2"/>
        <v>0</v>
      </c>
      <c r="J35" s="187">
        <f t="shared" si="2"/>
        <v>0</v>
      </c>
      <c r="K35" s="187">
        <f t="shared" si="2"/>
        <v>0</v>
      </c>
      <c r="L35" s="187">
        <f t="shared" si="2"/>
        <v>0</v>
      </c>
      <c r="M35" s="187">
        <f t="shared" si="2"/>
        <v>0</v>
      </c>
      <c r="N35" s="187">
        <f t="shared" si="2"/>
        <v>0</v>
      </c>
      <c r="O35" s="187">
        <f t="shared" si="2"/>
        <v>0</v>
      </c>
      <c r="P35" s="187">
        <f t="shared" si="2"/>
        <v>0</v>
      </c>
      <c r="Q35" s="187">
        <f t="shared" si="2"/>
        <v>0</v>
      </c>
      <c r="R35" s="187">
        <f t="shared" si="2"/>
        <v>0</v>
      </c>
      <c r="S35" s="187">
        <f t="shared" si="2"/>
        <v>0</v>
      </c>
      <c r="T35" s="187">
        <f t="shared" si="2"/>
        <v>0</v>
      </c>
      <c r="U35" s="187">
        <f t="shared" si="2"/>
        <v>0</v>
      </c>
      <c r="V35" s="187">
        <f t="shared" si="2"/>
        <v>0</v>
      </c>
      <c r="W35" s="187">
        <f t="shared" si="2"/>
        <v>0</v>
      </c>
      <c r="X35" s="187">
        <f t="shared" si="2"/>
        <v>0</v>
      </c>
      <c r="Y35" s="187">
        <f t="shared" si="2"/>
        <v>0</v>
      </c>
      <c r="Z35" s="187">
        <f t="shared" si="2"/>
        <v>0</v>
      </c>
      <c r="AA35" s="187">
        <f t="shared" si="2"/>
        <v>0</v>
      </c>
      <c r="AB35" s="187">
        <f t="shared" si="2"/>
        <v>0</v>
      </c>
      <c r="AC35" s="187">
        <f t="shared" si="2"/>
        <v>0</v>
      </c>
    </row>
    <row r="37" spans="1:30" ht="33" customHeight="1">
      <c r="D37" s="180" t="s">
        <v>185</v>
      </c>
      <c r="E37" s="276" t="s">
        <v>186</v>
      </c>
      <c r="F37" s="277"/>
      <c r="G37" s="277"/>
      <c r="H37" s="277"/>
      <c r="I37" s="277"/>
      <c r="J37" s="277"/>
      <c r="K37" s="277"/>
      <c r="L37" s="277"/>
      <c r="M37" s="277"/>
      <c r="N37" s="277"/>
      <c r="O37" s="277"/>
      <c r="P37" s="277"/>
      <c r="Q37" s="277"/>
      <c r="R37" s="277"/>
      <c r="S37" s="277"/>
      <c r="T37" s="277"/>
    </row>
    <row r="38" spans="1:30">
      <c r="E38" s="322" t="s">
        <v>187</v>
      </c>
      <c r="F38" s="322"/>
      <c r="G38" s="322"/>
      <c r="H38" s="322"/>
      <c r="I38" s="322"/>
      <c r="J38" s="322"/>
      <c r="K38" s="322"/>
      <c r="L38" s="322"/>
      <c r="M38" s="322"/>
      <c r="N38" s="322"/>
      <c r="O38" s="322"/>
      <c r="P38" s="322"/>
      <c r="Q38" s="322"/>
      <c r="R38" s="322"/>
      <c r="S38" s="322"/>
      <c r="T38" s="322"/>
    </row>
    <row r="39" spans="1:30">
      <c r="E39" s="278" t="s">
        <v>188</v>
      </c>
      <c r="F39" s="278"/>
      <c r="G39" s="278"/>
      <c r="H39" s="278"/>
      <c r="I39" s="278"/>
      <c r="J39" s="278"/>
      <c r="K39" s="278"/>
      <c r="L39" s="278"/>
      <c r="M39" s="278"/>
      <c r="N39" s="278"/>
      <c r="O39" s="278"/>
      <c r="P39" s="278"/>
      <c r="Q39" s="278"/>
      <c r="R39" s="278"/>
      <c r="S39" s="278"/>
      <c r="T39" s="278"/>
    </row>
    <row r="40" spans="1:30" ht="15.6">
      <c r="D40" s="143"/>
      <c r="E40" s="143"/>
      <c r="F40" s="143"/>
      <c r="G40" s="143"/>
      <c r="H40" s="143"/>
      <c r="I40" s="138"/>
    </row>
    <row r="41" spans="1:30" ht="21.75" customHeight="1">
      <c r="D41" s="201" t="s">
        <v>189</v>
      </c>
      <c r="E41" s="279"/>
      <c r="F41" s="279"/>
      <c r="G41" s="279"/>
      <c r="H41" s="279"/>
      <c r="I41" s="279"/>
      <c r="J41" s="202"/>
      <c r="K41" s="279" t="s">
        <v>190</v>
      </c>
      <c r="L41" s="279"/>
      <c r="M41" s="323"/>
      <c r="N41" s="323"/>
      <c r="O41" s="323"/>
      <c r="P41" s="323"/>
      <c r="Q41" s="323"/>
      <c r="R41" s="202"/>
      <c r="S41" s="202"/>
      <c r="T41" s="202"/>
      <c r="U41" s="202"/>
      <c r="V41" s="202"/>
      <c r="W41" s="202"/>
      <c r="X41" s="202"/>
      <c r="Y41" s="202"/>
      <c r="Z41" s="202"/>
      <c r="AA41" s="202"/>
      <c r="AB41" s="202"/>
      <c r="AC41" s="202"/>
    </row>
    <row r="42" spans="1:30" ht="15.6">
      <c r="E42" s="324"/>
      <c r="F42" s="325"/>
      <c r="G42" s="325"/>
      <c r="H42" s="325"/>
      <c r="I42" s="138"/>
    </row>
    <row r="44" spans="1:30" ht="23.45">
      <c r="C44" s="130"/>
      <c r="D44" s="196" t="s">
        <v>192</v>
      </c>
      <c r="E44" s="197"/>
      <c r="F44" s="197"/>
      <c r="G44" s="197"/>
      <c r="H44" s="198"/>
      <c r="I44" s="198"/>
      <c r="J44" s="198"/>
      <c r="K44" s="198"/>
      <c r="L44" s="198"/>
      <c r="M44" s="198"/>
      <c r="N44" s="199"/>
      <c r="O44" s="199"/>
      <c r="P44" s="199"/>
      <c r="Q44" s="199"/>
      <c r="R44" s="199"/>
      <c r="S44" s="199"/>
      <c r="T44" s="199"/>
      <c r="U44" s="199"/>
      <c r="V44" s="199"/>
      <c r="W44" s="199"/>
      <c r="X44" s="199"/>
      <c r="Y44" s="199"/>
      <c r="Z44" s="199"/>
      <c r="AA44" s="199"/>
      <c r="AB44" s="199"/>
      <c r="AC44" s="199"/>
    </row>
    <row r="45" spans="1:30" ht="15.6">
      <c r="A45" s="138"/>
      <c r="B45" s="138"/>
      <c r="C45" s="138"/>
      <c r="D45" s="182"/>
      <c r="E45" s="308"/>
      <c r="F45" s="308"/>
      <c r="G45" s="308"/>
      <c r="H45" s="308"/>
      <c r="I45" s="182"/>
      <c r="J45" s="309" t="s">
        <v>177</v>
      </c>
      <c r="K45" s="310"/>
      <c r="L45" s="310"/>
      <c r="M45" s="311"/>
      <c r="N45" s="203"/>
      <c r="O45" s="182"/>
      <c r="P45" s="309" t="s">
        <v>140</v>
      </c>
      <c r="Q45" s="310"/>
      <c r="R45" s="310"/>
      <c r="S45" s="311"/>
      <c r="T45" s="139"/>
      <c r="U45" s="182"/>
      <c r="V45" s="182"/>
      <c r="W45" s="182"/>
      <c r="X45" s="182"/>
      <c r="Y45" s="182"/>
      <c r="Z45" s="182"/>
      <c r="AA45" s="182"/>
      <c r="AB45" s="182"/>
      <c r="AC45" s="182"/>
      <c r="AD45" s="138"/>
    </row>
    <row r="46" spans="1:30" ht="15.6">
      <c r="A46" s="138"/>
      <c r="B46" s="138"/>
      <c r="C46" s="138"/>
      <c r="D46" s="190" t="s">
        <v>178</v>
      </c>
      <c r="E46" s="312"/>
      <c r="F46" s="312"/>
      <c r="G46" s="312"/>
      <c r="H46" s="312"/>
      <c r="I46" s="182"/>
      <c r="J46" s="313"/>
      <c r="K46" s="314"/>
      <c r="L46" s="314"/>
      <c r="M46" s="315"/>
      <c r="N46" s="204"/>
      <c r="O46" s="182"/>
      <c r="P46" s="313"/>
      <c r="Q46" s="314"/>
      <c r="R46" s="314"/>
      <c r="S46" s="315"/>
      <c r="T46" s="140"/>
      <c r="U46" s="182"/>
      <c r="V46" s="182"/>
      <c r="W46" s="182"/>
      <c r="X46" s="182"/>
      <c r="Y46" s="182"/>
      <c r="Z46" s="182"/>
      <c r="AA46" s="182"/>
      <c r="AB46" s="182"/>
      <c r="AC46" s="182"/>
      <c r="AD46" s="138"/>
    </row>
    <row r="47" spans="1:30" ht="15.6">
      <c r="A47" s="138"/>
      <c r="B47" s="138"/>
      <c r="C47" s="138"/>
      <c r="D47" s="191"/>
      <c r="E47" s="316"/>
      <c r="F47" s="316"/>
      <c r="G47" s="316"/>
      <c r="H47" s="316"/>
      <c r="I47" s="182"/>
      <c r="J47" s="313"/>
      <c r="K47" s="314"/>
      <c r="L47" s="314"/>
      <c r="M47" s="315"/>
      <c r="N47" s="204"/>
      <c r="O47" s="182"/>
      <c r="P47" s="313"/>
      <c r="Q47" s="314"/>
      <c r="R47" s="314"/>
      <c r="S47" s="315"/>
      <c r="T47" s="140"/>
      <c r="U47" s="182"/>
      <c r="V47" s="182"/>
      <c r="W47" s="182"/>
      <c r="X47" s="182"/>
      <c r="Y47" s="182"/>
      <c r="Z47" s="182"/>
      <c r="AA47" s="182"/>
      <c r="AB47" s="182"/>
      <c r="AC47" s="182"/>
      <c r="AD47" s="138"/>
    </row>
    <row r="48" spans="1:30" ht="15.6">
      <c r="A48" s="138"/>
      <c r="B48" s="138"/>
      <c r="C48" s="138"/>
      <c r="D48" s="190" t="s">
        <v>179</v>
      </c>
      <c r="E48" s="312"/>
      <c r="F48" s="312"/>
      <c r="G48" s="312"/>
      <c r="H48" s="312"/>
      <c r="I48" s="182"/>
      <c r="J48" s="313"/>
      <c r="K48" s="314"/>
      <c r="L48" s="314"/>
      <c r="M48" s="315"/>
      <c r="N48" s="204"/>
      <c r="O48" s="182"/>
      <c r="P48" s="313"/>
      <c r="Q48" s="314"/>
      <c r="R48" s="314"/>
      <c r="S48" s="315"/>
      <c r="T48" s="140"/>
      <c r="U48" s="182"/>
      <c r="V48" s="182"/>
      <c r="W48" s="182"/>
      <c r="X48" s="182"/>
      <c r="Y48" s="182"/>
      <c r="Z48" s="182"/>
      <c r="AA48" s="182"/>
      <c r="AB48" s="182"/>
      <c r="AC48" s="182"/>
      <c r="AD48" s="138"/>
    </row>
    <row r="49" spans="1:30" ht="15.6">
      <c r="A49" s="138"/>
      <c r="B49" s="138"/>
      <c r="C49" s="138"/>
      <c r="D49" s="192"/>
      <c r="E49" s="138"/>
      <c r="F49" s="138"/>
      <c r="G49" s="138"/>
      <c r="H49" s="138"/>
      <c r="I49" s="182"/>
      <c r="J49" s="313"/>
      <c r="K49" s="314"/>
      <c r="L49" s="314"/>
      <c r="M49" s="315"/>
      <c r="N49" s="172"/>
      <c r="O49" s="182"/>
      <c r="P49" s="313"/>
      <c r="Q49" s="314"/>
      <c r="R49" s="314"/>
      <c r="S49" s="315"/>
      <c r="T49" s="140"/>
      <c r="U49" s="182"/>
      <c r="V49" s="182"/>
      <c r="W49" s="182"/>
      <c r="X49" s="182"/>
      <c r="Y49" s="182"/>
      <c r="Z49" s="182"/>
      <c r="AA49" s="182"/>
      <c r="AB49" s="182"/>
      <c r="AC49" s="182"/>
      <c r="AD49" s="138"/>
    </row>
    <row r="50" spans="1:30" ht="15.6">
      <c r="D50" s="130"/>
      <c r="E50" s="317" t="s">
        <v>180</v>
      </c>
      <c r="F50" s="318"/>
      <c r="G50" s="280">
        <f>N50-T50</f>
        <v>0</v>
      </c>
      <c r="H50" s="281"/>
      <c r="I50" s="182"/>
      <c r="J50" s="326" t="s">
        <v>181</v>
      </c>
      <c r="K50" s="320"/>
      <c r="L50" s="320"/>
      <c r="M50" s="327"/>
      <c r="N50" s="183">
        <f>SUM(N46:N49)</f>
        <v>0</v>
      </c>
      <c r="O50" s="130"/>
      <c r="P50" s="319" t="s">
        <v>182</v>
      </c>
      <c r="Q50" s="320"/>
      <c r="R50" s="320"/>
      <c r="S50" s="321"/>
      <c r="T50" s="183">
        <f>SUM(T46:T49)</f>
        <v>0</v>
      </c>
      <c r="U50" s="130"/>
      <c r="V50" s="130"/>
      <c r="W50" s="130"/>
      <c r="X50" s="130"/>
      <c r="Y50" s="130"/>
      <c r="Z50" s="130"/>
      <c r="AA50" s="130"/>
      <c r="AB50" s="130"/>
      <c r="AC50" s="130"/>
    </row>
    <row r="51" spans="1:30" ht="13.9">
      <c r="D51" s="130"/>
      <c r="E51" s="130"/>
      <c r="F51" s="130"/>
      <c r="G51" s="130"/>
      <c r="H51" s="130"/>
      <c r="I51" s="130"/>
      <c r="J51" s="194"/>
      <c r="K51" s="194"/>
      <c r="L51" s="194"/>
      <c r="M51" s="194"/>
      <c r="N51" s="194"/>
      <c r="O51" s="130"/>
      <c r="P51" s="130"/>
      <c r="Q51" s="130"/>
      <c r="R51" s="130"/>
      <c r="S51" s="130"/>
      <c r="T51" s="130"/>
      <c r="U51" s="130"/>
      <c r="V51" s="130"/>
      <c r="W51" s="130"/>
      <c r="X51" s="130"/>
      <c r="Y51" s="130"/>
      <c r="Z51" s="130"/>
      <c r="AA51" s="130"/>
      <c r="AB51" s="130"/>
      <c r="AC51" s="130"/>
    </row>
    <row r="52" spans="1:30" ht="32.25" customHeight="1">
      <c r="A52" s="141"/>
      <c r="B52" s="141"/>
      <c r="C52" s="141"/>
      <c r="D52" s="193"/>
      <c r="E52" s="184"/>
      <c r="F52" s="184" t="str">
        <f>$F$2</f>
        <v>Input Name 1 and data for each participant</v>
      </c>
      <c r="G52" s="184" t="str">
        <f>$G$2</f>
        <v>Input Name 2</v>
      </c>
      <c r="H52" s="184" t="str">
        <f>$H$2</f>
        <v>Input Name 3</v>
      </c>
      <c r="I52" s="184" t="str">
        <f>$I$2</f>
        <v>Input Name 4</v>
      </c>
      <c r="J52" s="184" t="str">
        <f>$J$2</f>
        <v>Input Name 5</v>
      </c>
      <c r="K52" s="184" t="str">
        <f>$K$2</f>
        <v>Input Name 6</v>
      </c>
      <c r="L52" s="184" t="str">
        <f>$L$2</f>
        <v>Input Name 7</v>
      </c>
      <c r="M52" s="184" t="str">
        <f>$M$2</f>
        <v>Input Name 8</v>
      </c>
      <c r="N52" s="184" t="str">
        <f>$N$2</f>
        <v>Input Name 9</v>
      </c>
      <c r="O52" s="184" t="str">
        <f>$O$2</f>
        <v>Input Name 10</v>
      </c>
      <c r="P52" s="184" t="str">
        <f>$P$2</f>
        <v>Input Name 11</v>
      </c>
      <c r="Q52" s="184" t="str">
        <f>$Q$2</f>
        <v>Input Name 12</v>
      </c>
      <c r="R52" s="184" t="str">
        <f>$R$2</f>
        <v>Input Name 13</v>
      </c>
      <c r="S52" s="184" t="str">
        <f>$S$2</f>
        <v>Input Name 14</v>
      </c>
      <c r="T52" s="184" t="str">
        <f>$T$2</f>
        <v>Input Name 15</v>
      </c>
      <c r="U52" s="184" t="str">
        <f>$U$2</f>
        <v>Input Name 16</v>
      </c>
      <c r="V52" s="184" t="str">
        <f>$V$2</f>
        <v>Input Name 17</v>
      </c>
      <c r="W52" s="184" t="str">
        <f>$W$2</f>
        <v>Input Name 18</v>
      </c>
      <c r="X52" s="184" t="str">
        <f>$X$2</f>
        <v>Input Name 19</v>
      </c>
      <c r="Y52" s="184" t="str">
        <f>$Y$2</f>
        <v>Input Name 20</v>
      </c>
      <c r="Z52" s="184" t="str">
        <f>$Z$2</f>
        <v>Input Name 21</v>
      </c>
      <c r="AA52" s="184" t="str">
        <f>$AA$2</f>
        <v>Input Name 22</v>
      </c>
      <c r="AB52" s="184" t="str">
        <f>$AB$2</f>
        <v>Input Name 23</v>
      </c>
      <c r="AC52" s="184" t="str">
        <f>$AC$2</f>
        <v>Input Name 24</v>
      </c>
      <c r="AD52" s="141"/>
    </row>
    <row r="53" spans="1:30" ht="15.6">
      <c r="A53" s="141"/>
      <c r="B53" s="141"/>
      <c r="C53" s="141"/>
      <c r="D53" s="193"/>
      <c r="E53" s="184"/>
      <c r="F53" s="184"/>
      <c r="G53" s="184"/>
      <c r="H53" s="184"/>
      <c r="I53" s="184"/>
      <c r="J53" s="184"/>
      <c r="K53" s="184"/>
      <c r="L53" s="184"/>
      <c r="M53" s="184"/>
      <c r="N53" s="184"/>
      <c r="O53" s="184"/>
      <c r="P53" s="184"/>
      <c r="Q53" s="184"/>
      <c r="R53" s="184"/>
      <c r="S53" s="195"/>
      <c r="T53" s="195"/>
      <c r="U53" s="195"/>
      <c r="V53" s="195"/>
      <c r="W53" s="195"/>
      <c r="X53" s="195"/>
      <c r="Y53" s="195"/>
      <c r="Z53" s="195"/>
      <c r="AA53" s="195"/>
      <c r="AB53" s="195"/>
      <c r="AC53" s="195"/>
      <c r="AD53" s="141"/>
    </row>
    <row r="54" spans="1:30" ht="15.6">
      <c r="A54" s="142"/>
      <c r="B54" s="142"/>
      <c r="C54" s="142"/>
      <c r="D54" s="38" t="s">
        <v>183</v>
      </c>
      <c r="E54" s="185">
        <f>SUM(F54:R54)</f>
        <v>0</v>
      </c>
      <c r="F54" s="181"/>
      <c r="G54" s="181"/>
      <c r="H54" s="181"/>
      <c r="I54" s="181"/>
      <c r="J54" s="181"/>
      <c r="K54" s="181"/>
      <c r="L54" s="181"/>
      <c r="M54" s="181"/>
      <c r="N54" s="181"/>
      <c r="O54" s="181"/>
      <c r="P54" s="181"/>
      <c r="Q54" s="181"/>
      <c r="R54" s="181"/>
      <c r="S54" s="181"/>
      <c r="T54" s="181"/>
      <c r="U54" s="181"/>
      <c r="V54" s="181"/>
      <c r="W54" s="181"/>
      <c r="X54" s="181"/>
      <c r="Y54" s="181"/>
      <c r="Z54" s="181"/>
      <c r="AA54" s="181"/>
      <c r="AB54" s="181"/>
      <c r="AC54" s="181"/>
      <c r="AD54" s="142"/>
    </row>
    <row r="55" spans="1:30" ht="15.6">
      <c r="D55" s="38" t="s">
        <v>184</v>
      </c>
      <c r="E55" s="186">
        <f>G50</f>
        <v>0</v>
      </c>
      <c r="F55" s="187">
        <f>IFERROR(ROUNDDOWN(F54/SUM($F54:$AC54)*$E$55,2),0)</f>
        <v>0</v>
      </c>
      <c r="G55" s="187">
        <f t="shared" ref="G55:AC55" si="3">IFERROR(ROUNDDOWN(G54/SUM($F54:$AC54)*$E$55,2),0)</f>
        <v>0</v>
      </c>
      <c r="H55" s="187">
        <f t="shared" si="3"/>
        <v>0</v>
      </c>
      <c r="I55" s="187">
        <f t="shared" si="3"/>
        <v>0</v>
      </c>
      <c r="J55" s="187">
        <f t="shared" si="3"/>
        <v>0</v>
      </c>
      <c r="K55" s="187">
        <f t="shared" si="3"/>
        <v>0</v>
      </c>
      <c r="L55" s="187">
        <f t="shared" si="3"/>
        <v>0</v>
      </c>
      <c r="M55" s="187">
        <f t="shared" si="3"/>
        <v>0</v>
      </c>
      <c r="N55" s="187">
        <f t="shared" si="3"/>
        <v>0</v>
      </c>
      <c r="O55" s="187">
        <f t="shared" si="3"/>
        <v>0</v>
      </c>
      <c r="P55" s="187">
        <f t="shared" si="3"/>
        <v>0</v>
      </c>
      <c r="Q55" s="187">
        <f t="shared" si="3"/>
        <v>0</v>
      </c>
      <c r="R55" s="187">
        <f t="shared" si="3"/>
        <v>0</v>
      </c>
      <c r="S55" s="187">
        <f t="shared" si="3"/>
        <v>0</v>
      </c>
      <c r="T55" s="187">
        <f t="shared" si="3"/>
        <v>0</v>
      </c>
      <c r="U55" s="187">
        <f t="shared" si="3"/>
        <v>0</v>
      </c>
      <c r="V55" s="187">
        <f t="shared" si="3"/>
        <v>0</v>
      </c>
      <c r="W55" s="187">
        <f t="shared" si="3"/>
        <v>0</v>
      </c>
      <c r="X55" s="187">
        <f t="shared" si="3"/>
        <v>0</v>
      </c>
      <c r="Y55" s="187">
        <f t="shared" si="3"/>
        <v>0</v>
      </c>
      <c r="Z55" s="187">
        <f t="shared" si="3"/>
        <v>0</v>
      </c>
      <c r="AA55" s="187">
        <f t="shared" si="3"/>
        <v>0</v>
      </c>
      <c r="AB55" s="187">
        <f t="shared" si="3"/>
        <v>0</v>
      </c>
      <c r="AC55" s="187">
        <f t="shared" si="3"/>
        <v>0</v>
      </c>
    </row>
    <row r="57" spans="1:30" ht="31.5" customHeight="1">
      <c r="D57" s="180" t="s">
        <v>185</v>
      </c>
      <c r="E57" s="276" t="s">
        <v>186</v>
      </c>
      <c r="F57" s="277"/>
      <c r="G57" s="277"/>
      <c r="H57" s="277"/>
      <c r="I57" s="277"/>
      <c r="J57" s="277"/>
      <c r="K57" s="277"/>
      <c r="L57" s="277"/>
      <c r="M57" s="277"/>
      <c r="N57" s="277"/>
      <c r="O57" s="277"/>
      <c r="P57" s="277"/>
      <c r="Q57" s="277"/>
      <c r="R57" s="277"/>
      <c r="S57" s="277"/>
      <c r="T57" s="277"/>
    </row>
    <row r="58" spans="1:30">
      <c r="E58" s="322" t="s">
        <v>187</v>
      </c>
      <c r="F58" s="322"/>
      <c r="G58" s="322"/>
      <c r="H58" s="322"/>
      <c r="I58" s="322"/>
      <c r="J58" s="322"/>
      <c r="K58" s="322"/>
      <c r="L58" s="322"/>
      <c r="M58" s="322"/>
      <c r="N58" s="322"/>
      <c r="O58" s="322"/>
      <c r="P58" s="322"/>
      <c r="Q58" s="322"/>
      <c r="R58" s="322"/>
      <c r="S58" s="322"/>
      <c r="T58" s="322"/>
    </row>
    <row r="59" spans="1:30">
      <c r="E59" s="278" t="s">
        <v>188</v>
      </c>
      <c r="F59" s="278"/>
      <c r="G59" s="278"/>
      <c r="H59" s="278"/>
      <c r="I59" s="278"/>
      <c r="J59" s="278"/>
      <c r="K59" s="278"/>
      <c r="L59" s="278"/>
      <c r="M59" s="278"/>
      <c r="N59" s="278"/>
      <c r="O59" s="278"/>
      <c r="P59" s="278"/>
      <c r="Q59" s="278"/>
      <c r="R59" s="278"/>
      <c r="S59" s="278"/>
      <c r="T59" s="278"/>
    </row>
    <row r="60" spans="1:30" ht="15.6">
      <c r="D60" s="143"/>
      <c r="E60" s="143"/>
      <c r="F60" s="143"/>
      <c r="G60" s="143"/>
      <c r="H60" s="143"/>
      <c r="I60" s="138"/>
    </row>
    <row r="61" spans="1:30" ht="15.75" customHeight="1">
      <c r="D61" s="201" t="s">
        <v>189</v>
      </c>
      <c r="E61" s="279"/>
      <c r="F61" s="279"/>
      <c r="G61" s="279"/>
      <c r="H61" s="279"/>
      <c r="I61" s="279"/>
      <c r="J61" s="202"/>
      <c r="K61" s="279" t="s">
        <v>190</v>
      </c>
      <c r="L61" s="279"/>
      <c r="M61" s="323"/>
      <c r="N61" s="323"/>
      <c r="O61" s="323"/>
      <c r="P61" s="323"/>
      <c r="Q61" s="323"/>
      <c r="R61" s="202"/>
      <c r="S61" s="202"/>
      <c r="T61" s="202"/>
      <c r="U61" s="202"/>
      <c r="V61" s="202"/>
      <c r="W61" s="202"/>
      <c r="X61" s="202"/>
      <c r="Y61" s="202"/>
      <c r="Z61" s="202"/>
      <c r="AA61" s="202"/>
      <c r="AB61" s="202"/>
      <c r="AC61" s="202"/>
    </row>
    <row r="62" spans="1:30" ht="15.6">
      <c r="E62" s="324"/>
      <c r="F62" s="325"/>
      <c r="G62" s="325"/>
      <c r="H62" s="325"/>
      <c r="I62" s="138"/>
    </row>
    <row r="64" spans="1:30" ht="23.45">
      <c r="C64" s="130"/>
      <c r="D64" s="196" t="s">
        <v>193</v>
      </c>
      <c r="E64" s="197"/>
      <c r="F64" s="197"/>
      <c r="G64" s="197"/>
      <c r="H64" s="198"/>
      <c r="I64" s="198"/>
      <c r="J64" s="198"/>
      <c r="K64" s="198"/>
      <c r="L64" s="198"/>
      <c r="M64" s="198"/>
      <c r="N64" s="199"/>
      <c r="O64" s="199"/>
      <c r="P64" s="199"/>
      <c r="Q64" s="199"/>
      <c r="R64" s="199"/>
      <c r="S64" s="199"/>
      <c r="T64" s="199"/>
      <c r="U64" s="199"/>
      <c r="V64" s="199"/>
      <c r="W64" s="199"/>
      <c r="X64" s="199"/>
      <c r="Y64" s="199"/>
      <c r="Z64" s="199"/>
      <c r="AA64" s="199"/>
      <c r="AB64" s="199"/>
      <c r="AC64" s="199"/>
    </row>
    <row r="65" spans="1:30" ht="15.6">
      <c r="A65" s="138"/>
      <c r="B65" s="138"/>
      <c r="C65" s="138"/>
      <c r="D65" s="182"/>
      <c r="E65" s="308"/>
      <c r="F65" s="308"/>
      <c r="G65" s="308"/>
      <c r="H65" s="308"/>
      <c r="I65" s="182"/>
      <c r="J65" s="309" t="s">
        <v>177</v>
      </c>
      <c r="K65" s="310"/>
      <c r="L65" s="310"/>
      <c r="M65" s="311"/>
      <c r="N65" s="203"/>
      <c r="O65" s="182"/>
      <c r="P65" s="309" t="s">
        <v>140</v>
      </c>
      <c r="Q65" s="310"/>
      <c r="R65" s="310"/>
      <c r="S65" s="311"/>
      <c r="T65" s="139"/>
      <c r="U65" s="182"/>
      <c r="V65" s="182"/>
      <c r="W65" s="182"/>
      <c r="X65" s="182"/>
      <c r="Y65" s="182"/>
      <c r="Z65" s="182"/>
      <c r="AA65" s="182"/>
      <c r="AB65" s="182"/>
      <c r="AC65" s="182"/>
      <c r="AD65" s="138"/>
    </row>
    <row r="66" spans="1:30" ht="15.6">
      <c r="A66" s="138"/>
      <c r="B66" s="138"/>
      <c r="C66" s="138"/>
      <c r="D66" s="190" t="s">
        <v>178</v>
      </c>
      <c r="E66" s="312"/>
      <c r="F66" s="312"/>
      <c r="G66" s="312"/>
      <c r="H66" s="312"/>
      <c r="I66" s="182"/>
      <c r="J66" s="313"/>
      <c r="K66" s="314"/>
      <c r="L66" s="314"/>
      <c r="M66" s="315"/>
      <c r="N66" s="204"/>
      <c r="O66" s="182"/>
      <c r="P66" s="313"/>
      <c r="Q66" s="314"/>
      <c r="R66" s="314"/>
      <c r="S66" s="315"/>
      <c r="T66" s="140"/>
      <c r="U66" s="182"/>
      <c r="V66" s="182"/>
      <c r="W66" s="182"/>
      <c r="X66" s="182"/>
      <c r="Y66" s="182"/>
      <c r="Z66" s="182"/>
      <c r="AA66" s="182"/>
      <c r="AB66" s="182"/>
      <c r="AC66" s="182"/>
      <c r="AD66" s="138"/>
    </row>
    <row r="67" spans="1:30" ht="15.6">
      <c r="A67" s="138"/>
      <c r="B67" s="138"/>
      <c r="C67" s="138"/>
      <c r="D67" s="191"/>
      <c r="E67" s="316"/>
      <c r="F67" s="316"/>
      <c r="G67" s="316"/>
      <c r="H67" s="316"/>
      <c r="I67" s="182"/>
      <c r="J67" s="313"/>
      <c r="K67" s="314"/>
      <c r="L67" s="314"/>
      <c r="M67" s="315"/>
      <c r="N67" s="204"/>
      <c r="O67" s="182"/>
      <c r="P67" s="313"/>
      <c r="Q67" s="314"/>
      <c r="R67" s="314"/>
      <c r="S67" s="315"/>
      <c r="T67" s="140"/>
      <c r="U67" s="182"/>
      <c r="V67" s="182"/>
      <c r="W67" s="182"/>
      <c r="X67" s="182"/>
      <c r="Y67" s="182"/>
      <c r="Z67" s="182"/>
      <c r="AA67" s="182"/>
      <c r="AB67" s="182"/>
      <c r="AC67" s="182"/>
      <c r="AD67" s="138"/>
    </row>
    <row r="68" spans="1:30" ht="15.6">
      <c r="A68" s="138"/>
      <c r="B68" s="138"/>
      <c r="C68" s="138"/>
      <c r="D68" s="190" t="s">
        <v>179</v>
      </c>
      <c r="E68" s="312"/>
      <c r="F68" s="312"/>
      <c r="G68" s="312"/>
      <c r="H68" s="312"/>
      <c r="I68" s="182"/>
      <c r="J68" s="313"/>
      <c r="K68" s="314"/>
      <c r="L68" s="314"/>
      <c r="M68" s="315"/>
      <c r="N68" s="204"/>
      <c r="O68" s="182"/>
      <c r="P68" s="313"/>
      <c r="Q68" s="314"/>
      <c r="R68" s="314"/>
      <c r="S68" s="315"/>
      <c r="T68" s="140"/>
      <c r="U68" s="182"/>
      <c r="V68" s="182"/>
      <c r="W68" s="182"/>
      <c r="X68" s="182"/>
      <c r="Y68" s="182"/>
      <c r="Z68" s="182"/>
      <c r="AA68" s="182"/>
      <c r="AB68" s="182"/>
      <c r="AC68" s="182"/>
      <c r="AD68" s="138"/>
    </row>
    <row r="69" spans="1:30" ht="15.6">
      <c r="A69" s="138"/>
      <c r="B69" s="138"/>
      <c r="C69" s="138"/>
      <c r="D69" s="192"/>
      <c r="E69" s="138"/>
      <c r="F69" s="138"/>
      <c r="G69" s="138"/>
      <c r="H69" s="138"/>
      <c r="I69" s="182"/>
      <c r="J69" s="313"/>
      <c r="K69" s="314"/>
      <c r="L69" s="314"/>
      <c r="M69" s="315"/>
      <c r="N69" s="172"/>
      <c r="O69" s="182"/>
      <c r="P69" s="313"/>
      <c r="Q69" s="314"/>
      <c r="R69" s="314"/>
      <c r="S69" s="315"/>
      <c r="T69" s="140"/>
      <c r="U69" s="182"/>
      <c r="V69" s="182"/>
      <c r="W69" s="182"/>
      <c r="X69" s="182"/>
      <c r="Y69" s="182"/>
      <c r="Z69" s="182"/>
      <c r="AA69" s="182"/>
      <c r="AB69" s="182"/>
      <c r="AC69" s="182"/>
      <c r="AD69" s="138"/>
    </row>
    <row r="70" spans="1:30" ht="15.6">
      <c r="D70" s="130"/>
      <c r="E70" s="317" t="s">
        <v>180</v>
      </c>
      <c r="F70" s="318"/>
      <c r="G70" s="280">
        <f>N70-T70</f>
        <v>0</v>
      </c>
      <c r="H70" s="281"/>
      <c r="I70" s="182"/>
      <c r="J70" s="326" t="s">
        <v>181</v>
      </c>
      <c r="K70" s="320"/>
      <c r="L70" s="320"/>
      <c r="M70" s="327"/>
      <c r="N70" s="183">
        <f>SUM(N66:N69)</f>
        <v>0</v>
      </c>
      <c r="O70" s="130"/>
      <c r="P70" s="319" t="s">
        <v>182</v>
      </c>
      <c r="Q70" s="320"/>
      <c r="R70" s="320"/>
      <c r="S70" s="321"/>
      <c r="T70" s="183">
        <f>SUM(T66:T69)</f>
        <v>0</v>
      </c>
      <c r="U70" s="130"/>
      <c r="V70" s="130"/>
      <c r="W70" s="130"/>
      <c r="X70" s="130"/>
      <c r="Y70" s="130"/>
      <c r="Z70" s="130"/>
      <c r="AA70" s="130"/>
      <c r="AB70" s="130"/>
      <c r="AC70" s="130"/>
    </row>
    <row r="71" spans="1:30" ht="13.9">
      <c r="D71" s="130"/>
      <c r="E71" s="130"/>
      <c r="F71" s="130"/>
      <c r="G71" s="130"/>
      <c r="H71" s="130"/>
      <c r="I71" s="130"/>
      <c r="J71" s="194"/>
      <c r="K71" s="194"/>
      <c r="L71" s="194"/>
      <c r="M71" s="194"/>
      <c r="N71" s="194"/>
      <c r="O71" s="130"/>
      <c r="P71" s="130"/>
      <c r="Q71" s="130"/>
      <c r="R71" s="130"/>
      <c r="S71" s="130"/>
      <c r="T71" s="130"/>
      <c r="U71" s="130"/>
      <c r="V71" s="130"/>
      <c r="W71" s="130"/>
      <c r="X71" s="130"/>
      <c r="Y71" s="130"/>
      <c r="Z71" s="130"/>
      <c r="AA71" s="130"/>
      <c r="AB71" s="130"/>
      <c r="AC71" s="130"/>
    </row>
    <row r="72" spans="1:30" ht="33" customHeight="1">
      <c r="A72" s="141"/>
      <c r="B72" s="141"/>
      <c r="C72" s="141"/>
      <c r="D72" s="193"/>
      <c r="E72" s="184"/>
      <c r="F72" s="184" t="str">
        <f>$F$2</f>
        <v>Input Name 1 and data for each participant</v>
      </c>
      <c r="G72" s="184" t="str">
        <f>$G$2</f>
        <v>Input Name 2</v>
      </c>
      <c r="H72" s="184" t="str">
        <f>$H$2</f>
        <v>Input Name 3</v>
      </c>
      <c r="I72" s="184" t="str">
        <f>$I$2</f>
        <v>Input Name 4</v>
      </c>
      <c r="J72" s="184" t="str">
        <f>$J$2</f>
        <v>Input Name 5</v>
      </c>
      <c r="K72" s="184" t="str">
        <f>$K$2</f>
        <v>Input Name 6</v>
      </c>
      <c r="L72" s="184" t="str">
        <f>$L$2</f>
        <v>Input Name 7</v>
      </c>
      <c r="M72" s="184" t="str">
        <f>$M$2</f>
        <v>Input Name 8</v>
      </c>
      <c r="N72" s="184" t="str">
        <f>$N$2</f>
        <v>Input Name 9</v>
      </c>
      <c r="O72" s="184" t="str">
        <f>$O$2</f>
        <v>Input Name 10</v>
      </c>
      <c r="P72" s="184" t="str">
        <f>$P$2</f>
        <v>Input Name 11</v>
      </c>
      <c r="Q72" s="184" t="str">
        <f>$Q$2</f>
        <v>Input Name 12</v>
      </c>
      <c r="R72" s="184" t="str">
        <f>$R$2</f>
        <v>Input Name 13</v>
      </c>
      <c r="S72" s="184" t="str">
        <f>$S$2</f>
        <v>Input Name 14</v>
      </c>
      <c r="T72" s="184" t="str">
        <f>$T$2</f>
        <v>Input Name 15</v>
      </c>
      <c r="U72" s="184" t="str">
        <f>$U$2</f>
        <v>Input Name 16</v>
      </c>
      <c r="V72" s="184" t="str">
        <f>$V$2</f>
        <v>Input Name 17</v>
      </c>
      <c r="W72" s="184" t="str">
        <f>$W$2</f>
        <v>Input Name 18</v>
      </c>
      <c r="X72" s="184" t="str">
        <f>$X$2</f>
        <v>Input Name 19</v>
      </c>
      <c r="Y72" s="184" t="str">
        <f>$Y$2</f>
        <v>Input Name 20</v>
      </c>
      <c r="Z72" s="184" t="str">
        <f>$Z$2</f>
        <v>Input Name 21</v>
      </c>
      <c r="AA72" s="184" t="str">
        <f>$AA$2</f>
        <v>Input Name 22</v>
      </c>
      <c r="AB72" s="184" t="str">
        <f>$AB$2</f>
        <v>Input Name 23</v>
      </c>
      <c r="AC72" s="184" t="str">
        <f>$AC$2</f>
        <v>Input Name 24</v>
      </c>
      <c r="AD72" s="141"/>
    </row>
    <row r="73" spans="1:30" ht="15.6">
      <c r="A73" s="141"/>
      <c r="B73" s="141"/>
      <c r="C73" s="141"/>
      <c r="D73" s="193"/>
      <c r="E73" s="184"/>
      <c r="F73" s="184"/>
      <c r="G73" s="184"/>
      <c r="H73" s="184"/>
      <c r="I73" s="184"/>
      <c r="J73" s="184"/>
      <c r="K73" s="184"/>
      <c r="L73" s="184"/>
      <c r="M73" s="184"/>
      <c r="N73" s="184"/>
      <c r="O73" s="184"/>
      <c r="P73" s="184"/>
      <c r="Q73" s="184"/>
      <c r="R73" s="184"/>
      <c r="S73" s="195"/>
      <c r="T73" s="195"/>
      <c r="U73" s="195"/>
      <c r="V73" s="195"/>
      <c r="W73" s="195"/>
      <c r="X73" s="195"/>
      <c r="Y73" s="195"/>
      <c r="Z73" s="195"/>
      <c r="AA73" s="195"/>
      <c r="AB73" s="195"/>
      <c r="AC73" s="195"/>
      <c r="AD73" s="141"/>
    </row>
    <row r="74" spans="1:30" ht="15.6">
      <c r="A74" s="142"/>
      <c r="B74" s="142"/>
      <c r="C74" s="142"/>
      <c r="D74" s="38" t="s">
        <v>183</v>
      </c>
      <c r="E74" s="185">
        <f>SUM(F74:R74)</f>
        <v>0</v>
      </c>
      <c r="F74" s="181"/>
      <c r="G74" s="181"/>
      <c r="H74" s="181"/>
      <c r="I74" s="181"/>
      <c r="J74" s="181"/>
      <c r="K74" s="181"/>
      <c r="L74" s="181"/>
      <c r="M74" s="181"/>
      <c r="N74" s="181"/>
      <c r="O74" s="181"/>
      <c r="P74" s="181"/>
      <c r="Q74" s="181"/>
      <c r="R74" s="181"/>
      <c r="S74" s="181"/>
      <c r="T74" s="181"/>
      <c r="U74" s="181"/>
      <c r="V74" s="181"/>
      <c r="W74" s="181"/>
      <c r="X74" s="181"/>
      <c r="Y74" s="181"/>
      <c r="Z74" s="181"/>
      <c r="AA74" s="181"/>
      <c r="AB74" s="181"/>
      <c r="AC74" s="181"/>
      <c r="AD74" s="142"/>
    </row>
    <row r="75" spans="1:30" ht="15.6">
      <c r="D75" s="38" t="s">
        <v>184</v>
      </c>
      <c r="E75" s="186">
        <f>G70</f>
        <v>0</v>
      </c>
      <c r="F75" s="187">
        <f>IFERROR(ROUNDDOWN(F74/SUM($F74:$AC74)*$E$75,2),0)</f>
        <v>0</v>
      </c>
      <c r="G75" s="187">
        <f t="shared" ref="G75:AC75" si="4">IFERROR(ROUNDDOWN(G74/SUM($F74:$AC74)*$E$75,2),0)</f>
        <v>0</v>
      </c>
      <c r="H75" s="187">
        <f t="shared" si="4"/>
        <v>0</v>
      </c>
      <c r="I75" s="187">
        <f t="shared" si="4"/>
        <v>0</v>
      </c>
      <c r="J75" s="187">
        <f t="shared" si="4"/>
        <v>0</v>
      </c>
      <c r="K75" s="187">
        <f t="shared" si="4"/>
        <v>0</v>
      </c>
      <c r="L75" s="187">
        <f t="shared" si="4"/>
        <v>0</v>
      </c>
      <c r="M75" s="187">
        <f t="shared" si="4"/>
        <v>0</v>
      </c>
      <c r="N75" s="187">
        <f t="shared" si="4"/>
        <v>0</v>
      </c>
      <c r="O75" s="187">
        <f t="shared" si="4"/>
        <v>0</v>
      </c>
      <c r="P75" s="187">
        <f t="shared" si="4"/>
        <v>0</v>
      </c>
      <c r="Q75" s="187">
        <f t="shared" si="4"/>
        <v>0</v>
      </c>
      <c r="R75" s="187">
        <f t="shared" si="4"/>
        <v>0</v>
      </c>
      <c r="S75" s="187">
        <f t="shared" si="4"/>
        <v>0</v>
      </c>
      <c r="T75" s="187">
        <f t="shared" si="4"/>
        <v>0</v>
      </c>
      <c r="U75" s="187">
        <f t="shared" si="4"/>
        <v>0</v>
      </c>
      <c r="V75" s="187">
        <f t="shared" si="4"/>
        <v>0</v>
      </c>
      <c r="W75" s="187">
        <f t="shared" si="4"/>
        <v>0</v>
      </c>
      <c r="X75" s="187">
        <f t="shared" si="4"/>
        <v>0</v>
      </c>
      <c r="Y75" s="187">
        <f t="shared" si="4"/>
        <v>0</v>
      </c>
      <c r="Z75" s="187">
        <f t="shared" si="4"/>
        <v>0</v>
      </c>
      <c r="AA75" s="187">
        <f t="shared" si="4"/>
        <v>0</v>
      </c>
      <c r="AB75" s="187">
        <f t="shared" si="4"/>
        <v>0</v>
      </c>
      <c r="AC75" s="187">
        <f t="shared" si="4"/>
        <v>0</v>
      </c>
    </row>
    <row r="77" spans="1:30" ht="30.75" customHeight="1">
      <c r="D77" s="180" t="s">
        <v>185</v>
      </c>
      <c r="E77" s="276" t="s">
        <v>186</v>
      </c>
      <c r="F77" s="277"/>
      <c r="G77" s="277"/>
      <c r="H77" s="277"/>
      <c r="I77" s="277"/>
      <c r="J77" s="277"/>
      <c r="K77" s="277"/>
      <c r="L77" s="277"/>
      <c r="M77" s="277"/>
      <c r="N77" s="277"/>
      <c r="O77" s="277"/>
      <c r="P77" s="277"/>
      <c r="Q77" s="277"/>
      <c r="R77" s="277"/>
      <c r="S77" s="277"/>
      <c r="T77" s="277"/>
    </row>
    <row r="78" spans="1:30">
      <c r="E78" s="322" t="s">
        <v>187</v>
      </c>
      <c r="F78" s="322"/>
      <c r="G78" s="322"/>
      <c r="H78" s="322"/>
      <c r="I78" s="322"/>
      <c r="J78" s="322"/>
      <c r="K78" s="322"/>
      <c r="L78" s="322"/>
      <c r="M78" s="322"/>
      <c r="N78" s="322"/>
      <c r="O78" s="322"/>
      <c r="P78" s="322"/>
      <c r="Q78" s="322"/>
      <c r="R78" s="322"/>
      <c r="S78" s="322"/>
      <c r="T78" s="322"/>
    </row>
    <row r="79" spans="1:30">
      <c r="E79" s="278" t="s">
        <v>188</v>
      </c>
      <c r="F79" s="278"/>
      <c r="G79" s="278"/>
      <c r="H79" s="278"/>
      <c r="I79" s="278"/>
      <c r="J79" s="278"/>
      <c r="K79" s="278"/>
      <c r="L79" s="278"/>
      <c r="M79" s="278"/>
      <c r="N79" s="278"/>
      <c r="O79" s="278"/>
      <c r="P79" s="278"/>
      <c r="Q79" s="278"/>
      <c r="R79" s="278"/>
      <c r="S79" s="278"/>
      <c r="T79" s="278"/>
    </row>
    <row r="80" spans="1:30" ht="15.6">
      <c r="D80" s="143"/>
      <c r="E80" s="143"/>
      <c r="F80" s="143"/>
      <c r="G80" s="143"/>
      <c r="H80" s="143"/>
      <c r="I80" s="138"/>
    </row>
    <row r="81" spans="1:30" ht="15.75" customHeight="1">
      <c r="D81" s="201" t="s">
        <v>189</v>
      </c>
      <c r="E81" s="279"/>
      <c r="F81" s="279"/>
      <c r="G81" s="279"/>
      <c r="H81" s="279"/>
      <c r="I81" s="279"/>
      <c r="J81" s="202"/>
      <c r="K81" s="279" t="s">
        <v>190</v>
      </c>
      <c r="L81" s="279"/>
      <c r="M81" s="323"/>
      <c r="N81" s="323"/>
      <c r="O81" s="323"/>
      <c r="P81" s="323"/>
      <c r="Q81" s="323"/>
      <c r="R81" s="202"/>
      <c r="S81" s="202"/>
      <c r="T81" s="202"/>
      <c r="U81" s="202"/>
      <c r="V81" s="202"/>
      <c r="W81" s="202"/>
      <c r="X81" s="202"/>
      <c r="Y81" s="202"/>
      <c r="Z81" s="202"/>
      <c r="AA81" s="202"/>
      <c r="AB81" s="202"/>
      <c r="AC81" s="202"/>
    </row>
    <row r="82" spans="1:30" ht="15.6">
      <c r="E82" s="324"/>
      <c r="F82" s="325"/>
      <c r="G82" s="325"/>
      <c r="H82" s="325"/>
      <c r="I82" s="138"/>
    </row>
    <row r="84" spans="1:30" ht="23.45">
      <c r="C84" s="130"/>
      <c r="D84" s="196" t="s">
        <v>194</v>
      </c>
      <c r="E84" s="197"/>
      <c r="F84" s="197"/>
      <c r="G84" s="197"/>
      <c r="H84" s="198"/>
      <c r="I84" s="198"/>
      <c r="J84" s="198"/>
      <c r="K84" s="198"/>
      <c r="L84" s="198"/>
      <c r="M84" s="198"/>
      <c r="N84" s="199"/>
      <c r="O84" s="199"/>
      <c r="P84" s="199"/>
      <c r="Q84" s="199"/>
      <c r="R84" s="199"/>
      <c r="S84" s="199"/>
      <c r="T84" s="199"/>
      <c r="U84" s="199"/>
      <c r="V84" s="199"/>
      <c r="W84" s="199"/>
      <c r="X84" s="199"/>
      <c r="Y84" s="199"/>
      <c r="Z84" s="199"/>
      <c r="AA84" s="199"/>
      <c r="AB84" s="199"/>
      <c r="AC84" s="199"/>
    </row>
    <row r="85" spans="1:30" ht="15.6">
      <c r="A85" s="138"/>
      <c r="B85" s="138"/>
      <c r="C85" s="138"/>
      <c r="D85" s="182"/>
      <c r="E85" s="308"/>
      <c r="F85" s="308"/>
      <c r="G85" s="308"/>
      <c r="H85" s="308"/>
      <c r="I85" s="182"/>
      <c r="J85" s="309" t="s">
        <v>177</v>
      </c>
      <c r="K85" s="310"/>
      <c r="L85" s="310"/>
      <c r="M85" s="311"/>
      <c r="N85" s="203"/>
      <c r="O85" s="182"/>
      <c r="P85" s="309" t="s">
        <v>140</v>
      </c>
      <c r="Q85" s="310"/>
      <c r="R85" s="310"/>
      <c r="S85" s="311"/>
      <c r="T85" s="139"/>
      <c r="U85" s="182"/>
      <c r="V85" s="182"/>
      <c r="W85" s="182"/>
      <c r="X85" s="182"/>
      <c r="Y85" s="182"/>
      <c r="Z85" s="182"/>
      <c r="AA85" s="182"/>
      <c r="AB85" s="182"/>
      <c r="AC85" s="182"/>
      <c r="AD85" s="138"/>
    </row>
    <row r="86" spans="1:30" ht="15.6">
      <c r="A86" s="138"/>
      <c r="B86" s="138"/>
      <c r="C86" s="138"/>
      <c r="D86" s="190" t="s">
        <v>178</v>
      </c>
      <c r="E86" s="312"/>
      <c r="F86" s="312"/>
      <c r="G86" s="312"/>
      <c r="H86" s="312"/>
      <c r="I86" s="182"/>
      <c r="J86" s="313"/>
      <c r="K86" s="314"/>
      <c r="L86" s="314"/>
      <c r="M86" s="315"/>
      <c r="N86" s="204"/>
      <c r="O86" s="182"/>
      <c r="P86" s="313"/>
      <c r="Q86" s="314"/>
      <c r="R86" s="314"/>
      <c r="S86" s="315"/>
      <c r="T86" s="140"/>
      <c r="U86" s="182"/>
      <c r="V86" s="182"/>
      <c r="W86" s="182"/>
      <c r="X86" s="182"/>
      <c r="Y86" s="182"/>
      <c r="Z86" s="182"/>
      <c r="AA86" s="182"/>
      <c r="AB86" s="182"/>
      <c r="AC86" s="182"/>
      <c r="AD86" s="138"/>
    </row>
    <row r="87" spans="1:30" ht="15.6">
      <c r="A87" s="138"/>
      <c r="B87" s="138"/>
      <c r="C87" s="138"/>
      <c r="D87" s="191"/>
      <c r="E87" s="316"/>
      <c r="F87" s="316"/>
      <c r="G87" s="316"/>
      <c r="H87" s="316"/>
      <c r="I87" s="182"/>
      <c r="J87" s="313"/>
      <c r="K87" s="314"/>
      <c r="L87" s="314"/>
      <c r="M87" s="315"/>
      <c r="N87" s="204"/>
      <c r="O87" s="182"/>
      <c r="P87" s="313"/>
      <c r="Q87" s="314"/>
      <c r="R87" s="314"/>
      <c r="S87" s="315"/>
      <c r="T87" s="140"/>
      <c r="U87" s="182"/>
      <c r="V87" s="182"/>
      <c r="W87" s="182"/>
      <c r="X87" s="182"/>
      <c r="Y87" s="182"/>
      <c r="Z87" s="182"/>
      <c r="AA87" s="182"/>
      <c r="AB87" s="182"/>
      <c r="AC87" s="182"/>
      <c r="AD87" s="138"/>
    </row>
    <row r="88" spans="1:30" ht="15.6">
      <c r="A88" s="138"/>
      <c r="B88" s="138"/>
      <c r="C88" s="138"/>
      <c r="D88" s="190" t="s">
        <v>179</v>
      </c>
      <c r="E88" s="312"/>
      <c r="F88" s="312"/>
      <c r="G88" s="312"/>
      <c r="H88" s="312"/>
      <c r="I88" s="182"/>
      <c r="J88" s="313"/>
      <c r="K88" s="314"/>
      <c r="L88" s="314"/>
      <c r="M88" s="315"/>
      <c r="N88" s="204"/>
      <c r="O88" s="182"/>
      <c r="P88" s="313"/>
      <c r="Q88" s="314"/>
      <c r="R88" s="314"/>
      <c r="S88" s="315"/>
      <c r="T88" s="140"/>
      <c r="U88" s="182"/>
      <c r="V88" s="182"/>
      <c r="W88" s="182"/>
      <c r="X88" s="182"/>
      <c r="Y88" s="182"/>
      <c r="Z88" s="182"/>
      <c r="AA88" s="182"/>
      <c r="AB88" s="182"/>
      <c r="AC88" s="182"/>
      <c r="AD88" s="138"/>
    </row>
    <row r="89" spans="1:30" ht="15.6">
      <c r="A89" s="138"/>
      <c r="B89" s="138"/>
      <c r="C89" s="138"/>
      <c r="D89" s="192"/>
      <c r="E89" s="138"/>
      <c r="F89" s="138"/>
      <c r="G89" s="138"/>
      <c r="H89" s="138"/>
      <c r="I89" s="182"/>
      <c r="J89" s="313"/>
      <c r="K89" s="314"/>
      <c r="L89" s="314"/>
      <c r="M89" s="315"/>
      <c r="N89" s="172"/>
      <c r="O89" s="182"/>
      <c r="P89" s="313"/>
      <c r="Q89" s="314"/>
      <c r="R89" s="314"/>
      <c r="S89" s="315"/>
      <c r="T89" s="140"/>
      <c r="U89" s="182"/>
      <c r="V89" s="182"/>
      <c r="W89" s="182"/>
      <c r="X89" s="182"/>
      <c r="Y89" s="182"/>
      <c r="Z89" s="182"/>
      <c r="AA89" s="182"/>
      <c r="AB89" s="182"/>
      <c r="AC89" s="182"/>
      <c r="AD89" s="138"/>
    </row>
    <row r="90" spans="1:30" ht="15.6">
      <c r="D90" s="130"/>
      <c r="E90" s="317" t="s">
        <v>180</v>
      </c>
      <c r="F90" s="318"/>
      <c r="G90" s="280">
        <f>N90-T90</f>
        <v>0</v>
      </c>
      <c r="H90" s="281"/>
      <c r="I90" s="182"/>
      <c r="J90" s="326" t="s">
        <v>181</v>
      </c>
      <c r="K90" s="320"/>
      <c r="L90" s="320"/>
      <c r="M90" s="327"/>
      <c r="N90" s="183">
        <f>SUM(N86:N89)</f>
        <v>0</v>
      </c>
      <c r="O90" s="130"/>
      <c r="P90" s="319" t="s">
        <v>182</v>
      </c>
      <c r="Q90" s="320"/>
      <c r="R90" s="320"/>
      <c r="S90" s="321"/>
      <c r="T90" s="183">
        <f>SUM(T86:T89)</f>
        <v>0</v>
      </c>
      <c r="U90" s="130"/>
      <c r="V90" s="130"/>
      <c r="W90" s="130"/>
      <c r="X90" s="130"/>
      <c r="Y90" s="130"/>
      <c r="Z90" s="130"/>
      <c r="AA90" s="130"/>
      <c r="AB90" s="130"/>
      <c r="AC90" s="130"/>
    </row>
    <row r="91" spans="1:30" ht="13.9">
      <c r="D91" s="130"/>
      <c r="E91" s="130"/>
      <c r="F91" s="130"/>
      <c r="G91" s="130"/>
      <c r="H91" s="130"/>
      <c r="I91" s="130"/>
      <c r="J91" s="194"/>
      <c r="K91" s="194"/>
      <c r="L91" s="194"/>
      <c r="M91" s="194"/>
      <c r="N91" s="194"/>
      <c r="O91" s="130"/>
      <c r="P91" s="130"/>
      <c r="Q91" s="130"/>
      <c r="R91" s="130"/>
      <c r="S91" s="130"/>
      <c r="T91" s="130"/>
      <c r="U91" s="130"/>
      <c r="V91" s="130"/>
      <c r="W91" s="130"/>
      <c r="X91" s="130"/>
      <c r="Y91" s="130"/>
      <c r="Z91" s="130"/>
      <c r="AA91" s="130"/>
      <c r="AB91" s="130"/>
      <c r="AC91" s="130"/>
    </row>
    <row r="92" spans="1:30" ht="30" customHeight="1">
      <c r="A92" s="141"/>
      <c r="B92" s="141"/>
      <c r="C92" s="141"/>
      <c r="D92" s="193"/>
      <c r="E92" s="184"/>
      <c r="F92" s="184" t="str">
        <f>$F$2</f>
        <v>Input Name 1 and data for each participant</v>
      </c>
      <c r="G92" s="184" t="str">
        <f>$G$2</f>
        <v>Input Name 2</v>
      </c>
      <c r="H92" s="184" t="str">
        <f>$H$2</f>
        <v>Input Name 3</v>
      </c>
      <c r="I92" s="184" t="str">
        <f>$I$2</f>
        <v>Input Name 4</v>
      </c>
      <c r="J92" s="184" t="str">
        <f>$J$2</f>
        <v>Input Name 5</v>
      </c>
      <c r="K92" s="184" t="str">
        <f>$K$2</f>
        <v>Input Name 6</v>
      </c>
      <c r="L92" s="184" t="str">
        <f>$L$2</f>
        <v>Input Name 7</v>
      </c>
      <c r="M92" s="184" t="str">
        <f>$M$2</f>
        <v>Input Name 8</v>
      </c>
      <c r="N92" s="184" t="str">
        <f>$N$2</f>
        <v>Input Name 9</v>
      </c>
      <c r="O92" s="184" t="str">
        <f>$O$2</f>
        <v>Input Name 10</v>
      </c>
      <c r="P92" s="184" t="str">
        <f>$P$2</f>
        <v>Input Name 11</v>
      </c>
      <c r="Q92" s="184" t="str">
        <f>$Q$2</f>
        <v>Input Name 12</v>
      </c>
      <c r="R92" s="184" t="str">
        <f>$R$2</f>
        <v>Input Name 13</v>
      </c>
      <c r="S92" s="184" t="str">
        <f>$S$2</f>
        <v>Input Name 14</v>
      </c>
      <c r="T92" s="184" t="str">
        <f>$T$2</f>
        <v>Input Name 15</v>
      </c>
      <c r="U92" s="184" t="str">
        <f>$U$2</f>
        <v>Input Name 16</v>
      </c>
      <c r="V92" s="184" t="str">
        <f>$V$2</f>
        <v>Input Name 17</v>
      </c>
      <c r="W92" s="184" t="str">
        <f>$W$2</f>
        <v>Input Name 18</v>
      </c>
      <c r="X92" s="184" t="str">
        <f>$X$2</f>
        <v>Input Name 19</v>
      </c>
      <c r="Y92" s="184" t="str">
        <f>$Y$2</f>
        <v>Input Name 20</v>
      </c>
      <c r="Z92" s="184" t="str">
        <f>$Z$2</f>
        <v>Input Name 21</v>
      </c>
      <c r="AA92" s="184" t="str">
        <f>$AA$2</f>
        <v>Input Name 22</v>
      </c>
      <c r="AB92" s="184" t="str">
        <f>$AB$2</f>
        <v>Input Name 23</v>
      </c>
      <c r="AC92" s="184" t="str">
        <f>$AC$2</f>
        <v>Input Name 24</v>
      </c>
      <c r="AD92" s="141"/>
    </row>
    <row r="93" spans="1:30" ht="15.6">
      <c r="A93" s="141"/>
      <c r="B93" s="141"/>
      <c r="C93" s="141"/>
      <c r="D93" s="193"/>
      <c r="E93" s="184"/>
      <c r="F93" s="184"/>
      <c r="G93" s="184"/>
      <c r="H93" s="184"/>
      <c r="I93" s="184"/>
      <c r="J93" s="184"/>
      <c r="K93" s="184"/>
      <c r="L93" s="184"/>
      <c r="M93" s="184"/>
      <c r="N93" s="184"/>
      <c r="O93" s="184"/>
      <c r="P93" s="184"/>
      <c r="Q93" s="184"/>
      <c r="R93" s="184"/>
      <c r="S93" s="195"/>
      <c r="T93" s="195"/>
      <c r="U93" s="195"/>
      <c r="V93" s="195"/>
      <c r="W93" s="195"/>
      <c r="X93" s="195"/>
      <c r="Y93" s="195"/>
      <c r="Z93" s="195"/>
      <c r="AA93" s="195"/>
      <c r="AB93" s="195"/>
      <c r="AC93" s="195"/>
      <c r="AD93" s="141"/>
    </row>
    <row r="94" spans="1:30" ht="15.6">
      <c r="A94" s="142"/>
      <c r="B94" s="142"/>
      <c r="C94" s="142"/>
      <c r="D94" s="38" t="s">
        <v>183</v>
      </c>
      <c r="E94" s="185">
        <f>SUM(F94:R94)</f>
        <v>0</v>
      </c>
      <c r="F94" s="181"/>
      <c r="G94" s="181"/>
      <c r="H94" s="181"/>
      <c r="I94" s="181"/>
      <c r="J94" s="181"/>
      <c r="K94" s="181"/>
      <c r="L94" s="181"/>
      <c r="M94" s="181"/>
      <c r="N94" s="181"/>
      <c r="O94" s="181"/>
      <c r="P94" s="181"/>
      <c r="Q94" s="181"/>
      <c r="R94" s="181"/>
      <c r="S94" s="181"/>
      <c r="T94" s="181"/>
      <c r="U94" s="181"/>
      <c r="V94" s="181"/>
      <c r="W94" s="181"/>
      <c r="X94" s="181"/>
      <c r="Y94" s="181"/>
      <c r="Z94" s="181"/>
      <c r="AA94" s="181"/>
      <c r="AB94" s="181"/>
      <c r="AC94" s="181"/>
      <c r="AD94" s="142"/>
    </row>
    <row r="95" spans="1:30" ht="15.6">
      <c r="D95" s="38" t="s">
        <v>184</v>
      </c>
      <c r="E95" s="186">
        <f>G90</f>
        <v>0</v>
      </c>
      <c r="F95" s="187">
        <f>IFERROR(ROUNDDOWN(F94/SUM($F94:$AC94)*$E$95,2),0)</f>
        <v>0</v>
      </c>
      <c r="G95" s="187">
        <f t="shared" ref="G95" si="5">IFERROR(ROUNDDOWN(G94/SUM($F94:$AC94)*$E$15,2),0)</f>
        <v>0</v>
      </c>
      <c r="H95" s="187">
        <f t="shared" ref="H95" si="6">IFERROR(ROUNDDOWN(H94/SUM($F94:$AC94)*$E$15,2),0)</f>
        <v>0</v>
      </c>
      <c r="I95" s="187">
        <f t="shared" ref="I95" si="7">IFERROR(ROUNDDOWN(I94/SUM($F94:$AC94)*$E$15,2),0)</f>
        <v>0</v>
      </c>
      <c r="J95" s="187">
        <f t="shared" ref="J95" si="8">IFERROR(ROUNDDOWN(J94/SUM($F94:$AC94)*$E$15,2),0)</f>
        <v>0</v>
      </c>
      <c r="K95" s="187">
        <f t="shared" ref="K95" si="9">IFERROR(ROUNDDOWN(K94/SUM($F94:$AC94)*$E$15,2),0)</f>
        <v>0</v>
      </c>
      <c r="L95" s="187">
        <f t="shared" ref="L95" si="10">IFERROR(ROUNDDOWN(L94/SUM($F94:$AC94)*$E$15,2),0)</f>
        <v>0</v>
      </c>
      <c r="M95" s="187">
        <f t="shared" ref="M95" si="11">IFERROR(ROUNDDOWN(M94/SUM($F94:$AC94)*$E$15,2),0)</f>
        <v>0</v>
      </c>
      <c r="N95" s="187">
        <f t="shared" ref="N95" si="12">IFERROR(ROUNDDOWN(N94/SUM($F94:$AC94)*$E$15,2),0)</f>
        <v>0</v>
      </c>
      <c r="O95" s="187">
        <f t="shared" ref="O95" si="13">IFERROR(ROUNDDOWN(O94/SUM($F94:$AC94)*$E$15,2),0)</f>
        <v>0</v>
      </c>
      <c r="P95" s="187">
        <f t="shared" ref="P95" si="14">IFERROR(ROUNDDOWN(P94/SUM($F94:$AC94)*$E$15,2),0)</f>
        <v>0</v>
      </c>
      <c r="Q95" s="187">
        <f t="shared" ref="Q95" si="15">IFERROR(ROUNDDOWN(Q94/SUM($F94:$AC94)*$E$15,2),0)</f>
        <v>0</v>
      </c>
      <c r="R95" s="187">
        <f t="shared" ref="R95" si="16">IFERROR(ROUNDDOWN(R94/SUM($F94:$AC94)*$E$15,2),0)</f>
        <v>0</v>
      </c>
      <c r="S95" s="187">
        <f t="shared" ref="S95" si="17">IFERROR(ROUNDDOWN(S94/SUM($F94:$AC94)*$E$15,2),0)</f>
        <v>0</v>
      </c>
      <c r="T95" s="187">
        <f t="shared" ref="T95" si="18">IFERROR(ROUNDDOWN(T94/SUM($F94:$AC94)*$E$15,2),0)</f>
        <v>0</v>
      </c>
      <c r="U95" s="187">
        <f t="shared" ref="U95" si="19">IFERROR(ROUNDDOWN(U94/SUM($F94:$AC94)*$E$15,2),0)</f>
        <v>0</v>
      </c>
      <c r="V95" s="187">
        <f t="shared" ref="V95" si="20">IFERROR(ROUNDDOWN(V94/SUM($F94:$AC94)*$E$15,2),0)</f>
        <v>0</v>
      </c>
      <c r="W95" s="187">
        <f t="shared" ref="W95" si="21">IFERROR(ROUNDDOWN(W94/SUM($F94:$AC94)*$E$15,2),0)</f>
        <v>0</v>
      </c>
      <c r="X95" s="187">
        <f t="shared" ref="X95" si="22">IFERROR(ROUNDDOWN(X94/SUM($F94:$AC94)*$E$15,2),0)</f>
        <v>0</v>
      </c>
      <c r="Y95" s="187">
        <f t="shared" ref="Y95" si="23">IFERROR(ROUNDDOWN(Y94/SUM($F94:$AC94)*$E$15,2),0)</f>
        <v>0</v>
      </c>
      <c r="Z95" s="187">
        <f t="shared" ref="Z95" si="24">IFERROR(ROUNDDOWN(Z94/SUM($F94:$AC94)*$E$15,2),0)</f>
        <v>0</v>
      </c>
      <c r="AA95" s="187">
        <f t="shared" ref="AA95" si="25">IFERROR(ROUNDDOWN(AA94/SUM($F94:$AC94)*$E$15,2),0)</f>
        <v>0</v>
      </c>
      <c r="AB95" s="187">
        <f t="shared" ref="AB95" si="26">IFERROR(ROUNDDOWN(AB94/SUM($F94:$AC94)*$E$15,2),0)</f>
        <v>0</v>
      </c>
      <c r="AC95" s="187">
        <f t="shared" ref="AC95" si="27">IFERROR(ROUNDDOWN(AC94/SUM($F94:$AC94)*$E$15,2),0)</f>
        <v>0</v>
      </c>
    </row>
    <row r="97" spans="1:30" ht="28.5" customHeight="1">
      <c r="D97" s="180" t="s">
        <v>185</v>
      </c>
      <c r="E97" s="276" t="s">
        <v>186</v>
      </c>
      <c r="F97" s="277"/>
      <c r="G97" s="277"/>
      <c r="H97" s="277"/>
      <c r="I97" s="277"/>
      <c r="J97" s="277"/>
      <c r="K97" s="277"/>
      <c r="L97" s="277"/>
      <c r="M97" s="277"/>
      <c r="N97" s="277"/>
      <c r="O97" s="277"/>
      <c r="P97" s="277"/>
      <c r="Q97" s="277"/>
      <c r="R97" s="277"/>
      <c r="S97" s="277"/>
      <c r="T97" s="277"/>
    </row>
    <row r="98" spans="1:30">
      <c r="E98" s="322" t="s">
        <v>187</v>
      </c>
      <c r="F98" s="322"/>
      <c r="G98" s="322"/>
      <c r="H98" s="322"/>
      <c r="I98" s="322"/>
      <c r="J98" s="322"/>
      <c r="K98" s="322"/>
      <c r="L98" s="322"/>
      <c r="M98" s="322"/>
      <c r="N98" s="322"/>
      <c r="O98" s="322"/>
      <c r="P98" s="322"/>
      <c r="Q98" s="322"/>
      <c r="R98" s="322"/>
      <c r="S98" s="322"/>
      <c r="T98" s="322"/>
    </row>
    <row r="99" spans="1:30">
      <c r="E99" s="278" t="s">
        <v>188</v>
      </c>
      <c r="F99" s="278"/>
      <c r="G99" s="278"/>
      <c r="H99" s="278"/>
      <c r="I99" s="278"/>
      <c r="J99" s="278"/>
      <c r="K99" s="278"/>
      <c r="L99" s="278"/>
      <c r="M99" s="278"/>
      <c r="N99" s="278"/>
      <c r="O99" s="278"/>
      <c r="P99" s="278"/>
      <c r="Q99" s="278"/>
      <c r="R99" s="278"/>
      <c r="S99" s="278"/>
      <c r="T99" s="278"/>
    </row>
    <row r="100" spans="1:30" ht="15.6">
      <c r="D100" s="143"/>
      <c r="E100" s="143"/>
      <c r="F100" s="143"/>
      <c r="G100" s="143"/>
      <c r="H100" s="143"/>
      <c r="I100" s="138"/>
    </row>
    <row r="101" spans="1:30" ht="15.75" customHeight="1">
      <c r="D101" s="201" t="s">
        <v>189</v>
      </c>
      <c r="E101" s="279"/>
      <c r="F101" s="279"/>
      <c r="G101" s="279"/>
      <c r="H101" s="279"/>
      <c r="I101" s="279"/>
      <c r="J101" s="202"/>
      <c r="K101" s="279" t="s">
        <v>190</v>
      </c>
      <c r="L101" s="279"/>
      <c r="M101" s="323"/>
      <c r="N101" s="323"/>
      <c r="O101" s="323"/>
      <c r="P101" s="323"/>
      <c r="Q101" s="323"/>
      <c r="R101" s="202"/>
      <c r="S101" s="202"/>
      <c r="T101" s="202"/>
      <c r="U101" s="202"/>
      <c r="V101" s="202"/>
      <c r="W101" s="202"/>
      <c r="X101" s="202"/>
      <c r="Y101" s="202"/>
      <c r="Z101" s="202"/>
      <c r="AA101" s="202"/>
      <c r="AB101" s="202"/>
      <c r="AC101" s="202"/>
    </row>
    <row r="102" spans="1:30" ht="15.6">
      <c r="E102" s="324"/>
      <c r="F102" s="325"/>
      <c r="G102" s="325"/>
      <c r="H102" s="325"/>
      <c r="I102" s="138"/>
    </row>
    <row r="104" spans="1:30" ht="23.45">
      <c r="C104" s="130"/>
      <c r="D104" s="196" t="s">
        <v>195</v>
      </c>
      <c r="E104" s="197"/>
      <c r="F104" s="197"/>
      <c r="G104" s="197"/>
      <c r="H104" s="198"/>
      <c r="I104" s="198"/>
      <c r="J104" s="198"/>
      <c r="K104" s="198"/>
      <c r="L104" s="198"/>
      <c r="M104" s="198"/>
      <c r="N104" s="199"/>
      <c r="O104" s="199"/>
      <c r="P104" s="199"/>
      <c r="Q104" s="199"/>
      <c r="R104" s="199"/>
      <c r="S104" s="199"/>
      <c r="T104" s="199"/>
      <c r="U104" s="199"/>
      <c r="V104" s="199"/>
      <c r="W104" s="199"/>
      <c r="X104" s="199"/>
      <c r="Y104" s="199"/>
      <c r="Z104" s="199"/>
      <c r="AA104" s="199"/>
      <c r="AB104" s="199"/>
      <c r="AC104" s="199"/>
    </row>
    <row r="105" spans="1:30" ht="15.6">
      <c r="A105" s="138"/>
      <c r="B105" s="138"/>
      <c r="C105" s="138"/>
      <c r="D105" s="182"/>
      <c r="E105" s="308"/>
      <c r="F105" s="308"/>
      <c r="G105" s="308"/>
      <c r="H105" s="308"/>
      <c r="I105" s="182"/>
      <c r="J105" s="309" t="s">
        <v>177</v>
      </c>
      <c r="K105" s="310"/>
      <c r="L105" s="310"/>
      <c r="M105" s="311"/>
      <c r="N105" s="203"/>
      <c r="O105" s="182"/>
      <c r="P105" s="309" t="s">
        <v>140</v>
      </c>
      <c r="Q105" s="310"/>
      <c r="R105" s="310"/>
      <c r="S105" s="311"/>
      <c r="T105" s="139"/>
      <c r="U105" s="182"/>
      <c r="V105" s="182"/>
      <c r="W105" s="182"/>
      <c r="X105" s="182"/>
      <c r="Y105" s="182"/>
      <c r="Z105" s="182"/>
      <c r="AA105" s="182"/>
      <c r="AB105" s="182"/>
      <c r="AC105" s="182"/>
      <c r="AD105" s="138"/>
    </row>
    <row r="106" spans="1:30" ht="15.6">
      <c r="A106" s="138"/>
      <c r="B106" s="138"/>
      <c r="C106" s="138"/>
      <c r="D106" s="190" t="s">
        <v>178</v>
      </c>
      <c r="E106" s="312"/>
      <c r="F106" s="312"/>
      <c r="G106" s="312"/>
      <c r="H106" s="312"/>
      <c r="I106" s="182"/>
      <c r="J106" s="313"/>
      <c r="K106" s="314"/>
      <c r="L106" s="314"/>
      <c r="M106" s="315"/>
      <c r="N106" s="204"/>
      <c r="O106" s="182"/>
      <c r="P106" s="313"/>
      <c r="Q106" s="314"/>
      <c r="R106" s="314"/>
      <c r="S106" s="315"/>
      <c r="T106" s="140"/>
      <c r="U106" s="182"/>
      <c r="V106" s="182"/>
      <c r="W106" s="182"/>
      <c r="X106" s="182"/>
      <c r="Y106" s="182"/>
      <c r="Z106" s="182"/>
      <c r="AA106" s="182"/>
      <c r="AB106" s="182"/>
      <c r="AC106" s="182"/>
      <c r="AD106" s="138"/>
    </row>
    <row r="107" spans="1:30" ht="15.6">
      <c r="A107" s="138"/>
      <c r="B107" s="138"/>
      <c r="C107" s="138"/>
      <c r="D107" s="191"/>
      <c r="E107" s="316"/>
      <c r="F107" s="316"/>
      <c r="G107" s="316"/>
      <c r="H107" s="316"/>
      <c r="I107" s="182"/>
      <c r="J107" s="313"/>
      <c r="K107" s="314"/>
      <c r="L107" s="314"/>
      <c r="M107" s="315"/>
      <c r="N107" s="204"/>
      <c r="O107" s="182"/>
      <c r="P107" s="313"/>
      <c r="Q107" s="314"/>
      <c r="R107" s="314"/>
      <c r="S107" s="315"/>
      <c r="T107" s="140"/>
      <c r="U107" s="182"/>
      <c r="V107" s="182"/>
      <c r="W107" s="182"/>
      <c r="X107" s="182"/>
      <c r="Y107" s="182"/>
      <c r="Z107" s="182"/>
      <c r="AA107" s="182"/>
      <c r="AB107" s="182"/>
      <c r="AC107" s="182"/>
      <c r="AD107" s="138"/>
    </row>
    <row r="108" spans="1:30" ht="15.6">
      <c r="A108" s="138"/>
      <c r="B108" s="138"/>
      <c r="C108" s="138"/>
      <c r="D108" s="190" t="s">
        <v>179</v>
      </c>
      <c r="E108" s="312"/>
      <c r="F108" s="312"/>
      <c r="G108" s="312"/>
      <c r="H108" s="312"/>
      <c r="I108" s="182"/>
      <c r="J108" s="313"/>
      <c r="K108" s="314"/>
      <c r="L108" s="314"/>
      <c r="M108" s="315"/>
      <c r="N108" s="204"/>
      <c r="O108" s="182"/>
      <c r="P108" s="313"/>
      <c r="Q108" s="314"/>
      <c r="R108" s="314"/>
      <c r="S108" s="315"/>
      <c r="T108" s="140"/>
      <c r="U108" s="182"/>
      <c r="V108" s="182"/>
      <c r="W108" s="182"/>
      <c r="X108" s="182"/>
      <c r="Y108" s="182"/>
      <c r="Z108" s="182"/>
      <c r="AA108" s="182"/>
      <c r="AB108" s="182"/>
      <c r="AC108" s="182"/>
      <c r="AD108" s="138"/>
    </row>
    <row r="109" spans="1:30" ht="15.6">
      <c r="A109" s="138"/>
      <c r="B109" s="138"/>
      <c r="C109" s="138"/>
      <c r="D109" s="192"/>
      <c r="E109" s="138"/>
      <c r="F109" s="138"/>
      <c r="G109" s="138"/>
      <c r="H109" s="138"/>
      <c r="I109" s="182"/>
      <c r="J109" s="313"/>
      <c r="K109" s="314"/>
      <c r="L109" s="314"/>
      <c r="M109" s="315"/>
      <c r="N109" s="172"/>
      <c r="O109" s="182"/>
      <c r="P109" s="313"/>
      <c r="Q109" s="314"/>
      <c r="R109" s="314"/>
      <c r="S109" s="315"/>
      <c r="T109" s="140"/>
      <c r="U109" s="182"/>
      <c r="V109" s="182"/>
      <c r="W109" s="182"/>
      <c r="X109" s="182"/>
      <c r="Y109" s="182"/>
      <c r="Z109" s="182"/>
      <c r="AA109" s="182"/>
      <c r="AB109" s="182"/>
      <c r="AC109" s="182"/>
      <c r="AD109" s="138"/>
    </row>
    <row r="110" spans="1:30" ht="15.6">
      <c r="D110" s="130"/>
      <c r="E110" s="317" t="s">
        <v>180</v>
      </c>
      <c r="F110" s="318"/>
      <c r="G110" s="280">
        <f>N110-T110</f>
        <v>0</v>
      </c>
      <c r="H110" s="281"/>
      <c r="I110" s="182"/>
      <c r="J110" s="326" t="s">
        <v>181</v>
      </c>
      <c r="K110" s="320"/>
      <c r="L110" s="320"/>
      <c r="M110" s="327"/>
      <c r="N110" s="183">
        <f>SUM(N106:N109)</f>
        <v>0</v>
      </c>
      <c r="O110" s="130"/>
      <c r="P110" s="319" t="s">
        <v>182</v>
      </c>
      <c r="Q110" s="320"/>
      <c r="R110" s="320"/>
      <c r="S110" s="321"/>
      <c r="T110" s="183">
        <f>SUM(T106:T109)</f>
        <v>0</v>
      </c>
      <c r="U110" s="130"/>
      <c r="V110" s="130"/>
      <c r="W110" s="130"/>
      <c r="X110" s="130"/>
      <c r="Y110" s="130"/>
      <c r="Z110" s="130"/>
      <c r="AA110" s="130"/>
      <c r="AB110" s="130"/>
      <c r="AC110" s="130"/>
    </row>
    <row r="111" spans="1:30" ht="13.9">
      <c r="D111" s="130"/>
      <c r="E111" s="130"/>
      <c r="F111" s="130"/>
      <c r="G111" s="130"/>
      <c r="H111" s="130"/>
      <c r="I111" s="130"/>
      <c r="J111" s="194"/>
      <c r="K111" s="194"/>
      <c r="L111" s="194"/>
      <c r="M111" s="194"/>
      <c r="N111" s="194"/>
      <c r="O111" s="130"/>
      <c r="P111" s="130"/>
      <c r="Q111" s="130"/>
      <c r="R111" s="130"/>
      <c r="S111" s="130"/>
      <c r="T111" s="130"/>
      <c r="U111" s="130"/>
      <c r="V111" s="130"/>
      <c r="W111" s="130"/>
      <c r="X111" s="130"/>
      <c r="Y111" s="130"/>
      <c r="Z111" s="130"/>
      <c r="AA111" s="130"/>
      <c r="AB111" s="130"/>
      <c r="AC111" s="130"/>
    </row>
    <row r="112" spans="1:30" ht="31.5" customHeight="1">
      <c r="A112" s="141"/>
      <c r="B112" s="141"/>
      <c r="C112" s="141"/>
      <c r="D112" s="193"/>
      <c r="E112" s="184"/>
      <c r="F112" s="184" t="str">
        <f>$F$2</f>
        <v>Input Name 1 and data for each participant</v>
      </c>
      <c r="G112" s="184" t="str">
        <f>$G$2</f>
        <v>Input Name 2</v>
      </c>
      <c r="H112" s="184" t="str">
        <f>$H$2</f>
        <v>Input Name 3</v>
      </c>
      <c r="I112" s="184" t="str">
        <f>$I$2</f>
        <v>Input Name 4</v>
      </c>
      <c r="J112" s="184" t="str">
        <f>$J$2</f>
        <v>Input Name 5</v>
      </c>
      <c r="K112" s="184" t="str">
        <f>$K$2</f>
        <v>Input Name 6</v>
      </c>
      <c r="L112" s="184" t="str">
        <f>$L$2</f>
        <v>Input Name 7</v>
      </c>
      <c r="M112" s="184" t="str">
        <f>$M$2</f>
        <v>Input Name 8</v>
      </c>
      <c r="N112" s="184" t="str">
        <f>$N$2</f>
        <v>Input Name 9</v>
      </c>
      <c r="O112" s="184" t="str">
        <f>$O$2</f>
        <v>Input Name 10</v>
      </c>
      <c r="P112" s="184" t="str">
        <f>$P$2</f>
        <v>Input Name 11</v>
      </c>
      <c r="Q112" s="184" t="str">
        <f>$Q$2</f>
        <v>Input Name 12</v>
      </c>
      <c r="R112" s="184" t="str">
        <f>$R$2</f>
        <v>Input Name 13</v>
      </c>
      <c r="S112" s="184" t="str">
        <f>$S$2</f>
        <v>Input Name 14</v>
      </c>
      <c r="T112" s="184" t="str">
        <f>$T$2</f>
        <v>Input Name 15</v>
      </c>
      <c r="U112" s="184" t="str">
        <f>$U$2</f>
        <v>Input Name 16</v>
      </c>
      <c r="V112" s="184" t="str">
        <f>$V$2</f>
        <v>Input Name 17</v>
      </c>
      <c r="W112" s="184" t="str">
        <f>$W$2</f>
        <v>Input Name 18</v>
      </c>
      <c r="X112" s="184" t="str">
        <f>$X$2</f>
        <v>Input Name 19</v>
      </c>
      <c r="Y112" s="184" t="str">
        <f>$Y$2</f>
        <v>Input Name 20</v>
      </c>
      <c r="Z112" s="184" t="str">
        <f>$Z$2</f>
        <v>Input Name 21</v>
      </c>
      <c r="AA112" s="184" t="str">
        <f>$AA$2</f>
        <v>Input Name 22</v>
      </c>
      <c r="AB112" s="184" t="str">
        <f>$AB$2</f>
        <v>Input Name 23</v>
      </c>
      <c r="AC112" s="184" t="str">
        <f>$AC$2</f>
        <v>Input Name 24</v>
      </c>
      <c r="AD112" s="141"/>
    </row>
    <row r="113" spans="1:30" ht="15.6">
      <c r="A113" s="141"/>
      <c r="B113" s="141"/>
      <c r="C113" s="141"/>
      <c r="D113" s="193"/>
      <c r="E113" s="184"/>
      <c r="F113" s="184"/>
      <c r="G113" s="184"/>
      <c r="H113" s="184"/>
      <c r="I113" s="184"/>
      <c r="J113" s="184"/>
      <c r="K113" s="184"/>
      <c r="L113" s="184"/>
      <c r="M113" s="184"/>
      <c r="N113" s="184"/>
      <c r="O113" s="184"/>
      <c r="P113" s="184"/>
      <c r="Q113" s="184"/>
      <c r="R113" s="184"/>
      <c r="S113" s="195"/>
      <c r="T113" s="195"/>
      <c r="U113" s="195"/>
      <c r="V113" s="195"/>
      <c r="W113" s="195"/>
      <c r="X113" s="195"/>
      <c r="Y113" s="195"/>
      <c r="Z113" s="195"/>
      <c r="AA113" s="195"/>
      <c r="AB113" s="195"/>
      <c r="AC113" s="195"/>
      <c r="AD113" s="141"/>
    </row>
    <row r="114" spans="1:30" ht="15.6">
      <c r="A114" s="142"/>
      <c r="B114" s="142"/>
      <c r="C114" s="142"/>
      <c r="D114" s="38" t="s">
        <v>183</v>
      </c>
      <c r="E114" s="185">
        <f>SUM(F114:R114)</f>
        <v>0</v>
      </c>
      <c r="F114" s="181"/>
      <c r="G114" s="181"/>
      <c r="H114" s="181"/>
      <c r="I114" s="181"/>
      <c r="J114" s="181"/>
      <c r="K114" s="181"/>
      <c r="L114" s="181"/>
      <c r="M114" s="181"/>
      <c r="N114" s="181"/>
      <c r="O114" s="181"/>
      <c r="P114" s="181"/>
      <c r="Q114" s="181"/>
      <c r="R114" s="181"/>
      <c r="S114" s="181"/>
      <c r="T114" s="181"/>
      <c r="U114" s="181"/>
      <c r="V114" s="181"/>
      <c r="W114" s="181"/>
      <c r="X114" s="181"/>
      <c r="Y114" s="181"/>
      <c r="Z114" s="181"/>
      <c r="AA114" s="181"/>
      <c r="AB114" s="181"/>
      <c r="AC114" s="181"/>
      <c r="AD114" s="142"/>
    </row>
    <row r="115" spans="1:30" ht="15.6">
      <c r="D115" s="38" t="s">
        <v>184</v>
      </c>
      <c r="E115" s="186">
        <f>G110</f>
        <v>0</v>
      </c>
      <c r="F115" s="187">
        <f>IFERROR(ROUNDDOWN(F114/SUM($F114:$AC114)*$E$115,2),0)</f>
        <v>0</v>
      </c>
      <c r="G115" s="187">
        <f t="shared" ref="G115:AC115" si="28">IFERROR(ROUNDDOWN(G114/SUM($F114:$AC114)*$E$115,2),0)</f>
        <v>0</v>
      </c>
      <c r="H115" s="187">
        <f t="shared" si="28"/>
        <v>0</v>
      </c>
      <c r="I115" s="187">
        <f t="shared" si="28"/>
        <v>0</v>
      </c>
      <c r="J115" s="187">
        <f t="shared" si="28"/>
        <v>0</v>
      </c>
      <c r="K115" s="187">
        <f t="shared" si="28"/>
        <v>0</v>
      </c>
      <c r="L115" s="187">
        <f t="shared" si="28"/>
        <v>0</v>
      </c>
      <c r="M115" s="187">
        <f t="shared" si="28"/>
        <v>0</v>
      </c>
      <c r="N115" s="187">
        <f t="shared" si="28"/>
        <v>0</v>
      </c>
      <c r="O115" s="187">
        <f t="shared" si="28"/>
        <v>0</v>
      </c>
      <c r="P115" s="187">
        <f t="shared" si="28"/>
        <v>0</v>
      </c>
      <c r="Q115" s="187">
        <f t="shared" si="28"/>
        <v>0</v>
      </c>
      <c r="R115" s="187">
        <f t="shared" si="28"/>
        <v>0</v>
      </c>
      <c r="S115" s="187">
        <f t="shared" si="28"/>
        <v>0</v>
      </c>
      <c r="T115" s="187">
        <f t="shared" si="28"/>
        <v>0</v>
      </c>
      <c r="U115" s="187">
        <f t="shared" si="28"/>
        <v>0</v>
      </c>
      <c r="V115" s="187">
        <f t="shared" si="28"/>
        <v>0</v>
      </c>
      <c r="W115" s="187">
        <f t="shared" si="28"/>
        <v>0</v>
      </c>
      <c r="X115" s="187">
        <f t="shared" si="28"/>
        <v>0</v>
      </c>
      <c r="Y115" s="187">
        <f t="shared" si="28"/>
        <v>0</v>
      </c>
      <c r="Z115" s="187">
        <f t="shared" si="28"/>
        <v>0</v>
      </c>
      <c r="AA115" s="187">
        <f t="shared" si="28"/>
        <v>0</v>
      </c>
      <c r="AB115" s="187">
        <f t="shared" si="28"/>
        <v>0</v>
      </c>
      <c r="AC115" s="187">
        <f t="shared" si="28"/>
        <v>0</v>
      </c>
    </row>
    <row r="117" spans="1:30" ht="30.75" customHeight="1">
      <c r="D117" s="180" t="s">
        <v>185</v>
      </c>
      <c r="E117" s="276" t="s">
        <v>186</v>
      </c>
      <c r="F117" s="277"/>
      <c r="G117" s="277"/>
      <c r="H117" s="277"/>
      <c r="I117" s="277"/>
      <c r="J117" s="277"/>
      <c r="K117" s="277"/>
      <c r="L117" s="277"/>
      <c r="M117" s="277"/>
      <c r="N117" s="277"/>
      <c r="O117" s="277"/>
      <c r="P117" s="277"/>
      <c r="Q117" s="277"/>
      <c r="R117" s="277"/>
      <c r="S117" s="277"/>
      <c r="T117" s="277"/>
    </row>
    <row r="118" spans="1:30">
      <c r="E118" s="322" t="s">
        <v>187</v>
      </c>
      <c r="F118" s="322"/>
      <c r="G118" s="322"/>
      <c r="H118" s="322"/>
      <c r="I118" s="322"/>
      <c r="J118" s="322"/>
      <c r="K118" s="322"/>
      <c r="L118" s="322"/>
      <c r="M118" s="322"/>
      <c r="N118" s="322"/>
      <c r="O118" s="322"/>
      <c r="P118" s="322"/>
      <c r="Q118" s="322"/>
      <c r="R118" s="322"/>
      <c r="S118" s="322"/>
      <c r="T118" s="322"/>
    </row>
    <row r="119" spans="1:30">
      <c r="E119" s="278" t="s">
        <v>188</v>
      </c>
      <c r="F119" s="278"/>
      <c r="G119" s="278"/>
      <c r="H119" s="278"/>
      <c r="I119" s="278"/>
      <c r="J119" s="278"/>
      <c r="K119" s="278"/>
      <c r="L119" s="278"/>
      <c r="M119" s="278"/>
      <c r="N119" s="278"/>
      <c r="O119" s="278"/>
      <c r="P119" s="278"/>
      <c r="Q119" s="278"/>
      <c r="R119" s="278"/>
      <c r="S119" s="278"/>
      <c r="T119" s="278"/>
    </row>
    <row r="120" spans="1:30" ht="15.6">
      <c r="D120" s="143"/>
      <c r="E120" s="143"/>
      <c r="F120" s="143"/>
      <c r="G120" s="143"/>
      <c r="H120" s="143"/>
      <c r="I120" s="138"/>
    </row>
    <row r="121" spans="1:30" ht="15.75" customHeight="1">
      <c r="D121" s="201" t="s">
        <v>189</v>
      </c>
      <c r="E121" s="279"/>
      <c r="F121" s="279"/>
      <c r="G121" s="279"/>
      <c r="H121" s="279"/>
      <c r="I121" s="279"/>
      <c r="J121" s="202"/>
      <c r="K121" s="279" t="s">
        <v>190</v>
      </c>
      <c r="L121" s="279"/>
      <c r="M121" s="323"/>
      <c r="N121" s="323"/>
      <c r="O121" s="323"/>
      <c r="P121" s="323"/>
      <c r="Q121" s="323"/>
      <c r="R121" s="202"/>
      <c r="S121" s="202"/>
      <c r="T121" s="202"/>
      <c r="U121" s="202"/>
      <c r="V121" s="202"/>
      <c r="W121" s="202"/>
      <c r="X121" s="202"/>
      <c r="Y121" s="202"/>
      <c r="Z121" s="202"/>
      <c r="AA121" s="202"/>
      <c r="AB121" s="202"/>
      <c r="AC121" s="202"/>
    </row>
    <row r="122" spans="1:30" ht="15.6">
      <c r="E122" s="324"/>
      <c r="F122" s="325"/>
      <c r="G122" s="325"/>
      <c r="H122" s="325"/>
      <c r="I122" s="138"/>
    </row>
    <row r="124" spans="1:30" ht="23.45">
      <c r="C124" s="130"/>
      <c r="D124" s="196" t="s">
        <v>196</v>
      </c>
      <c r="E124" s="197"/>
      <c r="F124" s="197"/>
      <c r="G124" s="197"/>
      <c r="H124" s="198"/>
      <c r="I124" s="198"/>
      <c r="J124" s="198"/>
      <c r="K124" s="198"/>
      <c r="L124" s="198"/>
      <c r="M124" s="198"/>
      <c r="N124" s="199"/>
      <c r="O124" s="199"/>
      <c r="P124" s="199"/>
      <c r="Q124" s="199"/>
      <c r="R124" s="199"/>
      <c r="S124" s="199"/>
      <c r="T124" s="199"/>
      <c r="U124" s="199"/>
      <c r="V124" s="199"/>
      <c r="W124" s="199"/>
      <c r="X124" s="199"/>
      <c r="Y124" s="199"/>
      <c r="Z124" s="199"/>
      <c r="AA124" s="199"/>
      <c r="AB124" s="199"/>
      <c r="AC124" s="199"/>
    </row>
    <row r="125" spans="1:30" ht="15.6">
      <c r="A125" s="138"/>
      <c r="B125" s="138"/>
      <c r="C125" s="138"/>
      <c r="D125" s="182"/>
      <c r="E125" s="308"/>
      <c r="F125" s="308"/>
      <c r="G125" s="308"/>
      <c r="H125" s="308"/>
      <c r="I125" s="182"/>
      <c r="J125" s="309" t="s">
        <v>177</v>
      </c>
      <c r="K125" s="310"/>
      <c r="L125" s="310"/>
      <c r="M125" s="311"/>
      <c r="N125" s="203"/>
      <c r="O125" s="182"/>
      <c r="P125" s="309" t="s">
        <v>140</v>
      </c>
      <c r="Q125" s="310"/>
      <c r="R125" s="310"/>
      <c r="S125" s="311"/>
      <c r="T125" s="139"/>
      <c r="U125" s="182"/>
      <c r="V125" s="182"/>
      <c r="W125" s="182"/>
      <c r="X125" s="182"/>
      <c r="Y125" s="182"/>
      <c r="Z125" s="182"/>
      <c r="AA125" s="182"/>
      <c r="AB125" s="182"/>
      <c r="AC125" s="182"/>
      <c r="AD125" s="138"/>
    </row>
    <row r="126" spans="1:30" ht="15.6">
      <c r="A126" s="138"/>
      <c r="B126" s="138"/>
      <c r="C126" s="138"/>
      <c r="D126" s="190" t="s">
        <v>178</v>
      </c>
      <c r="E126" s="312"/>
      <c r="F126" s="312"/>
      <c r="G126" s="312"/>
      <c r="H126" s="312"/>
      <c r="I126" s="182"/>
      <c r="J126" s="313"/>
      <c r="K126" s="314"/>
      <c r="L126" s="314"/>
      <c r="M126" s="315"/>
      <c r="N126" s="204"/>
      <c r="O126" s="182"/>
      <c r="P126" s="313"/>
      <c r="Q126" s="314"/>
      <c r="R126" s="314"/>
      <c r="S126" s="315"/>
      <c r="T126" s="140"/>
      <c r="U126" s="182"/>
      <c r="V126" s="182"/>
      <c r="W126" s="182"/>
      <c r="X126" s="182"/>
      <c r="Y126" s="182"/>
      <c r="Z126" s="182"/>
      <c r="AA126" s="182"/>
      <c r="AB126" s="182"/>
      <c r="AC126" s="182"/>
      <c r="AD126" s="138"/>
    </row>
    <row r="127" spans="1:30" ht="15.6">
      <c r="A127" s="138"/>
      <c r="B127" s="138"/>
      <c r="C127" s="138"/>
      <c r="D127" s="191"/>
      <c r="E127" s="316"/>
      <c r="F127" s="316"/>
      <c r="G127" s="316"/>
      <c r="H127" s="316"/>
      <c r="I127" s="182"/>
      <c r="J127" s="313"/>
      <c r="K127" s="314"/>
      <c r="L127" s="314"/>
      <c r="M127" s="315"/>
      <c r="N127" s="204"/>
      <c r="O127" s="182"/>
      <c r="P127" s="313"/>
      <c r="Q127" s="314"/>
      <c r="R127" s="314"/>
      <c r="S127" s="315"/>
      <c r="T127" s="140"/>
      <c r="U127" s="182"/>
      <c r="V127" s="182"/>
      <c r="W127" s="182"/>
      <c r="X127" s="182"/>
      <c r="Y127" s="182"/>
      <c r="Z127" s="182"/>
      <c r="AA127" s="182"/>
      <c r="AB127" s="182"/>
      <c r="AC127" s="182"/>
      <c r="AD127" s="138"/>
    </row>
    <row r="128" spans="1:30" ht="15.6">
      <c r="A128" s="138"/>
      <c r="B128" s="138"/>
      <c r="C128" s="138"/>
      <c r="D128" s="190" t="s">
        <v>179</v>
      </c>
      <c r="E128" s="312"/>
      <c r="F128" s="312"/>
      <c r="G128" s="312"/>
      <c r="H128" s="312"/>
      <c r="I128" s="182"/>
      <c r="J128" s="313"/>
      <c r="K128" s="314"/>
      <c r="L128" s="314"/>
      <c r="M128" s="315"/>
      <c r="N128" s="204"/>
      <c r="O128" s="182"/>
      <c r="P128" s="313"/>
      <c r="Q128" s="314"/>
      <c r="R128" s="314"/>
      <c r="S128" s="315"/>
      <c r="T128" s="140"/>
      <c r="U128" s="182"/>
      <c r="V128" s="182"/>
      <c r="W128" s="182"/>
      <c r="X128" s="182"/>
      <c r="Y128" s="182"/>
      <c r="Z128" s="182"/>
      <c r="AA128" s="182"/>
      <c r="AB128" s="182"/>
      <c r="AC128" s="182"/>
      <c r="AD128" s="138"/>
    </row>
    <row r="129" spans="1:30" ht="15.6">
      <c r="A129" s="138"/>
      <c r="B129" s="138"/>
      <c r="C129" s="138"/>
      <c r="D129" s="192"/>
      <c r="E129" s="138"/>
      <c r="F129" s="138"/>
      <c r="G129" s="138"/>
      <c r="H129" s="138"/>
      <c r="I129" s="182"/>
      <c r="J129" s="313"/>
      <c r="K129" s="314"/>
      <c r="L129" s="314"/>
      <c r="M129" s="315"/>
      <c r="N129" s="172"/>
      <c r="O129" s="182"/>
      <c r="P129" s="313"/>
      <c r="Q129" s="314"/>
      <c r="R129" s="314"/>
      <c r="S129" s="315"/>
      <c r="T129" s="140"/>
      <c r="U129" s="182"/>
      <c r="V129" s="182"/>
      <c r="W129" s="182"/>
      <c r="X129" s="182"/>
      <c r="Y129" s="182"/>
      <c r="Z129" s="182"/>
      <c r="AA129" s="182"/>
      <c r="AB129" s="182"/>
      <c r="AC129" s="182"/>
      <c r="AD129" s="138"/>
    </row>
    <row r="130" spans="1:30" ht="15.6">
      <c r="D130" s="130"/>
      <c r="E130" s="317" t="s">
        <v>180</v>
      </c>
      <c r="F130" s="318"/>
      <c r="G130" s="280">
        <f>N130-T130</f>
        <v>0</v>
      </c>
      <c r="H130" s="281"/>
      <c r="I130" s="182"/>
      <c r="J130" s="326" t="s">
        <v>181</v>
      </c>
      <c r="K130" s="320"/>
      <c r="L130" s="320"/>
      <c r="M130" s="327"/>
      <c r="N130" s="183">
        <f>SUM(N126:N129)</f>
        <v>0</v>
      </c>
      <c r="O130" s="130"/>
      <c r="P130" s="319" t="s">
        <v>182</v>
      </c>
      <c r="Q130" s="320"/>
      <c r="R130" s="320"/>
      <c r="S130" s="321"/>
      <c r="T130" s="183">
        <f>SUM(T126:T129)</f>
        <v>0</v>
      </c>
      <c r="U130" s="130"/>
      <c r="V130" s="130"/>
      <c r="W130" s="130"/>
      <c r="X130" s="130"/>
      <c r="Y130" s="130"/>
      <c r="Z130" s="130"/>
      <c r="AA130" s="130"/>
      <c r="AB130" s="130"/>
      <c r="AC130" s="130"/>
    </row>
    <row r="131" spans="1:30" ht="13.9">
      <c r="D131" s="130"/>
      <c r="E131" s="130"/>
      <c r="F131" s="130"/>
      <c r="G131" s="130"/>
      <c r="H131" s="130"/>
      <c r="I131" s="130"/>
      <c r="J131" s="194"/>
      <c r="K131" s="194"/>
      <c r="L131" s="194"/>
      <c r="M131" s="194"/>
      <c r="N131" s="194"/>
      <c r="O131" s="130"/>
      <c r="P131" s="130"/>
      <c r="Q131" s="130"/>
      <c r="R131" s="130"/>
      <c r="S131" s="130"/>
      <c r="T131" s="130"/>
      <c r="U131" s="130"/>
      <c r="V131" s="130"/>
      <c r="W131" s="130"/>
      <c r="X131" s="130"/>
      <c r="Y131" s="130"/>
      <c r="Z131" s="130"/>
      <c r="AA131" s="130"/>
      <c r="AB131" s="130"/>
      <c r="AC131" s="130"/>
    </row>
    <row r="132" spans="1:30" ht="30.75" customHeight="1">
      <c r="A132" s="141"/>
      <c r="B132" s="141"/>
      <c r="C132" s="141"/>
      <c r="D132" s="193"/>
      <c r="E132" s="184"/>
      <c r="F132" s="184" t="str">
        <f>$F$2</f>
        <v>Input Name 1 and data for each participant</v>
      </c>
      <c r="G132" s="184" t="str">
        <f>$G$2</f>
        <v>Input Name 2</v>
      </c>
      <c r="H132" s="184" t="str">
        <f>$H$2</f>
        <v>Input Name 3</v>
      </c>
      <c r="I132" s="184" t="str">
        <f>$I$2</f>
        <v>Input Name 4</v>
      </c>
      <c r="J132" s="184" t="str">
        <f>$J$2</f>
        <v>Input Name 5</v>
      </c>
      <c r="K132" s="184" t="str">
        <f>$K$2</f>
        <v>Input Name 6</v>
      </c>
      <c r="L132" s="184" t="str">
        <f>$L$2</f>
        <v>Input Name 7</v>
      </c>
      <c r="M132" s="184" t="str">
        <f>$M$2</f>
        <v>Input Name 8</v>
      </c>
      <c r="N132" s="184" t="str">
        <f>$N$2</f>
        <v>Input Name 9</v>
      </c>
      <c r="O132" s="184" t="str">
        <f>$O$2</f>
        <v>Input Name 10</v>
      </c>
      <c r="P132" s="184" t="str">
        <f>$P$2</f>
        <v>Input Name 11</v>
      </c>
      <c r="Q132" s="184" t="str">
        <f>$Q$2</f>
        <v>Input Name 12</v>
      </c>
      <c r="R132" s="184" t="str">
        <f>$R$2</f>
        <v>Input Name 13</v>
      </c>
      <c r="S132" s="184" t="str">
        <f>$S$2</f>
        <v>Input Name 14</v>
      </c>
      <c r="T132" s="184" t="str">
        <f>$T$2</f>
        <v>Input Name 15</v>
      </c>
      <c r="U132" s="184" t="str">
        <f>$U$2</f>
        <v>Input Name 16</v>
      </c>
      <c r="V132" s="184" t="str">
        <f>$V$2</f>
        <v>Input Name 17</v>
      </c>
      <c r="W132" s="184" t="str">
        <f>$W$2</f>
        <v>Input Name 18</v>
      </c>
      <c r="X132" s="184" t="str">
        <f>$X$2</f>
        <v>Input Name 19</v>
      </c>
      <c r="Y132" s="184" t="str">
        <f>$Y$2</f>
        <v>Input Name 20</v>
      </c>
      <c r="Z132" s="184" t="str">
        <f>$Z$2</f>
        <v>Input Name 21</v>
      </c>
      <c r="AA132" s="184" t="str">
        <f>$AA$2</f>
        <v>Input Name 22</v>
      </c>
      <c r="AB132" s="184" t="str">
        <f>$AB$2</f>
        <v>Input Name 23</v>
      </c>
      <c r="AC132" s="184" t="str">
        <f>$AC$2</f>
        <v>Input Name 24</v>
      </c>
      <c r="AD132" s="141"/>
    </row>
    <row r="133" spans="1:30" ht="15.6">
      <c r="A133" s="141"/>
      <c r="B133" s="141"/>
      <c r="C133" s="141"/>
      <c r="D133" s="193"/>
      <c r="E133" s="184"/>
      <c r="F133" s="184"/>
      <c r="G133" s="184"/>
      <c r="H133" s="184"/>
      <c r="I133" s="184"/>
      <c r="J133" s="184"/>
      <c r="K133" s="184"/>
      <c r="L133" s="184"/>
      <c r="M133" s="184"/>
      <c r="N133" s="184"/>
      <c r="O133" s="184"/>
      <c r="P133" s="184"/>
      <c r="Q133" s="184"/>
      <c r="R133" s="184"/>
      <c r="S133" s="195"/>
      <c r="T133" s="195"/>
      <c r="U133" s="195"/>
      <c r="V133" s="195"/>
      <c r="W133" s="195"/>
      <c r="X133" s="195"/>
      <c r="Y133" s="195"/>
      <c r="Z133" s="195"/>
      <c r="AA133" s="195"/>
      <c r="AB133" s="195"/>
      <c r="AC133" s="195"/>
      <c r="AD133" s="141"/>
    </row>
    <row r="134" spans="1:30" ht="15.6">
      <c r="A134" s="142"/>
      <c r="B134" s="142"/>
      <c r="C134" s="142"/>
      <c r="D134" s="44" t="s">
        <v>183</v>
      </c>
      <c r="E134" s="185">
        <f>SUM(F134:R134)</f>
        <v>0</v>
      </c>
      <c r="F134" s="181"/>
      <c r="G134" s="181"/>
      <c r="H134" s="181"/>
      <c r="I134" s="181"/>
      <c r="J134" s="181"/>
      <c r="K134" s="181"/>
      <c r="L134" s="181"/>
      <c r="M134" s="181"/>
      <c r="N134" s="181"/>
      <c r="O134" s="181"/>
      <c r="P134" s="181"/>
      <c r="Q134" s="181"/>
      <c r="R134" s="181"/>
      <c r="S134" s="181"/>
      <c r="T134" s="181"/>
      <c r="U134" s="181"/>
      <c r="V134" s="181"/>
      <c r="W134" s="181"/>
      <c r="X134" s="181"/>
      <c r="Y134" s="181"/>
      <c r="Z134" s="181"/>
      <c r="AA134" s="181"/>
      <c r="AB134" s="181"/>
      <c r="AC134" s="181"/>
      <c r="AD134" s="142"/>
    </row>
    <row r="135" spans="1:30" ht="15.6">
      <c r="D135" s="44" t="s">
        <v>197</v>
      </c>
      <c r="E135" s="186">
        <f>G130</f>
        <v>0</v>
      </c>
      <c r="F135" s="187">
        <f>IFERROR(ROUNDDOWN(F134/SUM($F134:$AC134)*$E$135,2),0)</f>
        <v>0</v>
      </c>
      <c r="G135" s="187">
        <f t="shared" ref="G135:AC135" si="29">IFERROR(ROUNDDOWN(G134/SUM($F134:$AC134)*$E$135,2),0)</f>
        <v>0</v>
      </c>
      <c r="H135" s="187">
        <f t="shared" si="29"/>
        <v>0</v>
      </c>
      <c r="I135" s="187">
        <f t="shared" si="29"/>
        <v>0</v>
      </c>
      <c r="J135" s="187">
        <f t="shared" si="29"/>
        <v>0</v>
      </c>
      <c r="K135" s="187">
        <f t="shared" si="29"/>
        <v>0</v>
      </c>
      <c r="L135" s="187">
        <f t="shared" si="29"/>
        <v>0</v>
      </c>
      <c r="M135" s="187">
        <f t="shared" si="29"/>
        <v>0</v>
      </c>
      <c r="N135" s="187">
        <f t="shared" si="29"/>
        <v>0</v>
      </c>
      <c r="O135" s="187">
        <f t="shared" si="29"/>
        <v>0</v>
      </c>
      <c r="P135" s="187">
        <f t="shared" si="29"/>
        <v>0</v>
      </c>
      <c r="Q135" s="187">
        <f t="shared" si="29"/>
        <v>0</v>
      </c>
      <c r="R135" s="187">
        <f t="shared" si="29"/>
        <v>0</v>
      </c>
      <c r="S135" s="187">
        <f t="shared" si="29"/>
        <v>0</v>
      </c>
      <c r="T135" s="187">
        <f t="shared" si="29"/>
        <v>0</v>
      </c>
      <c r="U135" s="187">
        <f t="shared" si="29"/>
        <v>0</v>
      </c>
      <c r="V135" s="187">
        <f t="shared" si="29"/>
        <v>0</v>
      </c>
      <c r="W135" s="187">
        <f t="shared" si="29"/>
        <v>0</v>
      </c>
      <c r="X135" s="187">
        <f t="shared" si="29"/>
        <v>0</v>
      </c>
      <c r="Y135" s="187">
        <f t="shared" si="29"/>
        <v>0</v>
      </c>
      <c r="Z135" s="187">
        <f t="shared" si="29"/>
        <v>0</v>
      </c>
      <c r="AA135" s="187">
        <f t="shared" si="29"/>
        <v>0</v>
      </c>
      <c r="AB135" s="187">
        <f t="shared" si="29"/>
        <v>0</v>
      </c>
      <c r="AC135" s="187">
        <f t="shared" si="29"/>
        <v>0</v>
      </c>
    </row>
    <row r="137" spans="1:30" ht="39.75" customHeight="1">
      <c r="D137" s="180" t="s">
        <v>185</v>
      </c>
      <c r="E137" s="276" t="s">
        <v>186</v>
      </c>
      <c r="F137" s="277"/>
      <c r="G137" s="277"/>
      <c r="H137" s="277"/>
      <c r="I137" s="277"/>
      <c r="J137" s="277"/>
      <c r="K137" s="277"/>
      <c r="L137" s="277"/>
      <c r="M137" s="277"/>
      <c r="N137" s="277"/>
      <c r="O137" s="277"/>
      <c r="P137" s="277"/>
      <c r="Q137" s="277"/>
      <c r="R137" s="277"/>
      <c r="S137" s="277"/>
      <c r="T137" s="277"/>
    </row>
    <row r="138" spans="1:30">
      <c r="E138" s="322" t="s">
        <v>187</v>
      </c>
      <c r="F138" s="322"/>
      <c r="G138" s="322"/>
      <c r="H138" s="322"/>
      <c r="I138" s="322"/>
      <c r="J138" s="322"/>
      <c r="K138" s="322"/>
      <c r="L138" s="322"/>
      <c r="M138" s="322"/>
      <c r="N138" s="322"/>
      <c r="O138" s="322"/>
      <c r="P138" s="322"/>
      <c r="Q138" s="322"/>
      <c r="R138" s="322"/>
      <c r="S138" s="322"/>
      <c r="T138" s="322"/>
    </row>
    <row r="139" spans="1:30">
      <c r="E139" s="278" t="s">
        <v>188</v>
      </c>
      <c r="F139" s="278"/>
      <c r="G139" s="278"/>
      <c r="H139" s="278"/>
      <c r="I139" s="278"/>
      <c r="J139" s="278"/>
      <c r="K139" s="278"/>
      <c r="L139" s="278"/>
      <c r="M139" s="278"/>
      <c r="N139" s="278"/>
      <c r="O139" s="278"/>
      <c r="P139" s="278"/>
      <c r="Q139" s="278"/>
      <c r="R139" s="278"/>
      <c r="S139" s="278"/>
      <c r="T139" s="278"/>
    </row>
    <row r="140" spans="1:30" ht="15.6">
      <c r="D140" s="143"/>
      <c r="E140" s="143"/>
      <c r="F140" s="143"/>
      <c r="G140" s="143"/>
      <c r="H140" s="143"/>
      <c r="I140" s="138"/>
    </row>
    <row r="141" spans="1:30" ht="15.75" customHeight="1">
      <c r="D141" s="201" t="s">
        <v>189</v>
      </c>
      <c r="E141" s="279"/>
      <c r="F141" s="279"/>
      <c r="G141" s="279"/>
      <c r="H141" s="279"/>
      <c r="I141" s="279"/>
      <c r="J141" s="202"/>
      <c r="K141" s="279" t="s">
        <v>190</v>
      </c>
      <c r="L141" s="279"/>
      <c r="M141" s="323"/>
      <c r="N141" s="323"/>
      <c r="O141" s="323"/>
      <c r="P141" s="323"/>
      <c r="Q141" s="323"/>
      <c r="R141" s="202"/>
      <c r="S141" s="202"/>
      <c r="T141" s="202"/>
      <c r="U141" s="202"/>
      <c r="V141" s="202"/>
      <c r="W141" s="202"/>
      <c r="X141" s="202"/>
      <c r="Y141" s="202"/>
      <c r="Z141" s="202"/>
      <c r="AA141" s="202"/>
      <c r="AB141" s="202"/>
      <c r="AC141" s="202"/>
    </row>
    <row r="142" spans="1:30" ht="15.6">
      <c r="E142" s="324"/>
      <c r="F142" s="325"/>
      <c r="G142" s="325"/>
      <c r="H142" s="325"/>
      <c r="I142" s="138"/>
    </row>
    <row r="144" spans="1:30" ht="23.45">
      <c r="C144" s="130"/>
      <c r="D144" s="196" t="s">
        <v>198</v>
      </c>
      <c r="E144" s="197"/>
      <c r="F144" s="197"/>
      <c r="G144" s="197"/>
      <c r="H144" s="198"/>
      <c r="I144" s="198"/>
      <c r="J144" s="198"/>
      <c r="K144" s="198"/>
      <c r="L144" s="198"/>
      <c r="M144" s="198"/>
      <c r="N144" s="199"/>
      <c r="O144" s="199"/>
      <c r="P144" s="199"/>
      <c r="Q144" s="199"/>
      <c r="R144" s="199"/>
      <c r="S144" s="199"/>
      <c r="T144" s="199"/>
      <c r="U144" s="199"/>
      <c r="V144" s="199"/>
      <c r="W144" s="199"/>
      <c r="X144" s="199"/>
      <c r="Y144" s="199"/>
      <c r="Z144" s="199"/>
      <c r="AA144" s="199"/>
      <c r="AB144" s="199"/>
      <c r="AC144" s="199"/>
    </row>
    <row r="145" spans="1:30" ht="15.6">
      <c r="A145" s="138"/>
      <c r="B145" s="138"/>
      <c r="C145" s="138"/>
      <c r="D145" s="182"/>
      <c r="E145" s="308"/>
      <c r="F145" s="308"/>
      <c r="G145" s="308"/>
      <c r="H145" s="308"/>
      <c r="I145" s="182"/>
      <c r="J145" s="309" t="s">
        <v>177</v>
      </c>
      <c r="K145" s="310"/>
      <c r="L145" s="310"/>
      <c r="M145" s="311"/>
      <c r="N145" s="203"/>
      <c r="O145" s="182"/>
      <c r="P145" s="309" t="s">
        <v>140</v>
      </c>
      <c r="Q145" s="310"/>
      <c r="R145" s="310"/>
      <c r="S145" s="311"/>
      <c r="T145" s="139"/>
      <c r="U145" s="182"/>
      <c r="V145" s="182"/>
      <c r="W145" s="182"/>
      <c r="X145" s="182"/>
      <c r="Y145" s="182"/>
      <c r="Z145" s="182"/>
      <c r="AA145" s="182"/>
      <c r="AB145" s="182"/>
      <c r="AC145" s="182"/>
      <c r="AD145" s="138"/>
    </row>
    <row r="146" spans="1:30" ht="15.6">
      <c r="A146" s="138"/>
      <c r="B146" s="138"/>
      <c r="C146" s="138"/>
      <c r="D146" s="190" t="s">
        <v>178</v>
      </c>
      <c r="E146" s="312"/>
      <c r="F146" s="312"/>
      <c r="G146" s="312"/>
      <c r="H146" s="312"/>
      <c r="I146" s="182"/>
      <c r="J146" s="313"/>
      <c r="K146" s="314"/>
      <c r="L146" s="314"/>
      <c r="M146" s="315"/>
      <c r="N146" s="204"/>
      <c r="O146" s="182"/>
      <c r="P146" s="313"/>
      <c r="Q146" s="314"/>
      <c r="R146" s="314"/>
      <c r="S146" s="315"/>
      <c r="T146" s="140"/>
      <c r="U146" s="182"/>
      <c r="V146" s="182"/>
      <c r="W146" s="182"/>
      <c r="X146" s="182"/>
      <c r="Y146" s="182"/>
      <c r="Z146" s="182"/>
      <c r="AA146" s="182"/>
      <c r="AB146" s="182"/>
      <c r="AC146" s="182"/>
      <c r="AD146" s="138"/>
    </row>
    <row r="147" spans="1:30" ht="15.6">
      <c r="A147" s="138"/>
      <c r="B147" s="138"/>
      <c r="C147" s="138"/>
      <c r="D147" s="191"/>
      <c r="E147" s="316"/>
      <c r="F147" s="316"/>
      <c r="G147" s="316"/>
      <c r="H147" s="316"/>
      <c r="I147" s="182"/>
      <c r="J147" s="313"/>
      <c r="K147" s="314"/>
      <c r="L147" s="314"/>
      <c r="M147" s="315"/>
      <c r="N147" s="204"/>
      <c r="O147" s="182"/>
      <c r="P147" s="313"/>
      <c r="Q147" s="314"/>
      <c r="R147" s="314"/>
      <c r="S147" s="315"/>
      <c r="T147" s="140"/>
      <c r="U147" s="182"/>
      <c r="V147" s="182"/>
      <c r="W147" s="182"/>
      <c r="X147" s="182"/>
      <c r="Y147" s="182"/>
      <c r="Z147" s="182"/>
      <c r="AA147" s="182"/>
      <c r="AB147" s="182"/>
      <c r="AC147" s="182"/>
      <c r="AD147" s="138"/>
    </row>
    <row r="148" spans="1:30" ht="15.6">
      <c r="A148" s="138"/>
      <c r="B148" s="138"/>
      <c r="C148" s="138"/>
      <c r="D148" s="190" t="s">
        <v>179</v>
      </c>
      <c r="E148" s="312"/>
      <c r="F148" s="312"/>
      <c r="G148" s="312"/>
      <c r="H148" s="312"/>
      <c r="I148" s="182"/>
      <c r="J148" s="313"/>
      <c r="K148" s="314"/>
      <c r="L148" s="314"/>
      <c r="M148" s="315"/>
      <c r="N148" s="204"/>
      <c r="O148" s="182"/>
      <c r="P148" s="313"/>
      <c r="Q148" s="314"/>
      <c r="R148" s="314"/>
      <c r="S148" s="315"/>
      <c r="T148" s="140"/>
      <c r="U148" s="182"/>
      <c r="V148" s="182"/>
      <c r="W148" s="182"/>
      <c r="X148" s="182"/>
      <c r="Y148" s="182"/>
      <c r="Z148" s="182"/>
      <c r="AA148" s="182"/>
      <c r="AB148" s="182"/>
      <c r="AC148" s="182"/>
      <c r="AD148" s="138"/>
    </row>
    <row r="149" spans="1:30" ht="15.6">
      <c r="A149" s="138"/>
      <c r="B149" s="138"/>
      <c r="C149" s="138"/>
      <c r="D149" s="192"/>
      <c r="E149" s="138"/>
      <c r="F149" s="138"/>
      <c r="G149" s="138"/>
      <c r="H149" s="138"/>
      <c r="I149" s="182"/>
      <c r="J149" s="313"/>
      <c r="K149" s="314"/>
      <c r="L149" s="314"/>
      <c r="M149" s="315"/>
      <c r="N149" s="172"/>
      <c r="O149" s="182"/>
      <c r="P149" s="313"/>
      <c r="Q149" s="314"/>
      <c r="R149" s="314"/>
      <c r="S149" s="315"/>
      <c r="T149" s="140"/>
      <c r="U149" s="182"/>
      <c r="V149" s="182"/>
      <c r="W149" s="182"/>
      <c r="X149" s="182"/>
      <c r="Y149" s="182"/>
      <c r="Z149" s="182"/>
      <c r="AA149" s="182"/>
      <c r="AB149" s="182"/>
      <c r="AC149" s="182"/>
      <c r="AD149" s="138"/>
    </row>
    <row r="150" spans="1:30" ht="15.6">
      <c r="D150" s="130"/>
      <c r="E150" s="317" t="s">
        <v>180</v>
      </c>
      <c r="F150" s="318"/>
      <c r="G150" s="280">
        <f>N150-T150</f>
        <v>0</v>
      </c>
      <c r="H150" s="281"/>
      <c r="I150" s="182"/>
      <c r="J150" s="326" t="s">
        <v>181</v>
      </c>
      <c r="K150" s="320"/>
      <c r="L150" s="320"/>
      <c r="M150" s="327"/>
      <c r="N150" s="183">
        <f>SUM(N146:N149)</f>
        <v>0</v>
      </c>
      <c r="O150" s="130"/>
      <c r="P150" s="319" t="s">
        <v>182</v>
      </c>
      <c r="Q150" s="320"/>
      <c r="R150" s="320"/>
      <c r="S150" s="321"/>
      <c r="T150" s="183">
        <f>SUM(T146:T149)</f>
        <v>0</v>
      </c>
      <c r="U150" s="130"/>
      <c r="V150" s="130"/>
      <c r="W150" s="130"/>
      <c r="X150" s="130"/>
      <c r="Y150" s="130"/>
      <c r="Z150" s="130"/>
      <c r="AA150" s="130"/>
      <c r="AB150" s="130"/>
      <c r="AC150" s="130"/>
    </row>
    <row r="151" spans="1:30" ht="13.9">
      <c r="D151" s="130"/>
      <c r="E151" s="130"/>
      <c r="F151" s="130"/>
      <c r="G151" s="130"/>
      <c r="H151" s="130"/>
      <c r="I151" s="130"/>
      <c r="J151" s="194"/>
      <c r="K151" s="194"/>
      <c r="L151" s="194"/>
      <c r="M151" s="194"/>
      <c r="N151" s="194"/>
      <c r="O151" s="130"/>
      <c r="P151" s="130"/>
      <c r="Q151" s="130"/>
      <c r="R151" s="130"/>
      <c r="S151" s="130"/>
      <c r="T151" s="130"/>
      <c r="U151" s="130"/>
      <c r="V151" s="130"/>
      <c r="W151" s="130"/>
      <c r="X151" s="130"/>
      <c r="Y151" s="130"/>
      <c r="Z151" s="130"/>
      <c r="AA151" s="130"/>
      <c r="AB151" s="130"/>
      <c r="AC151" s="130"/>
    </row>
    <row r="152" spans="1:30" ht="32.25" customHeight="1">
      <c r="A152" s="141"/>
      <c r="B152" s="141"/>
      <c r="C152" s="141"/>
      <c r="D152" s="193"/>
      <c r="E152" s="184"/>
      <c r="F152" s="184" t="str">
        <f>$F$2</f>
        <v>Input Name 1 and data for each participant</v>
      </c>
      <c r="G152" s="184" t="str">
        <f>$G$2</f>
        <v>Input Name 2</v>
      </c>
      <c r="H152" s="184" t="str">
        <f>$H$2</f>
        <v>Input Name 3</v>
      </c>
      <c r="I152" s="184" t="str">
        <f>$I$2</f>
        <v>Input Name 4</v>
      </c>
      <c r="J152" s="184" t="str">
        <f>$J$2</f>
        <v>Input Name 5</v>
      </c>
      <c r="K152" s="184" t="str">
        <f>$K$2</f>
        <v>Input Name 6</v>
      </c>
      <c r="L152" s="184" t="str">
        <f>$L$2</f>
        <v>Input Name 7</v>
      </c>
      <c r="M152" s="184" t="str">
        <f>$M$2</f>
        <v>Input Name 8</v>
      </c>
      <c r="N152" s="184" t="str">
        <f>$N$2</f>
        <v>Input Name 9</v>
      </c>
      <c r="O152" s="184" t="str">
        <f>$O$2</f>
        <v>Input Name 10</v>
      </c>
      <c r="P152" s="184" t="str">
        <f>$P$2</f>
        <v>Input Name 11</v>
      </c>
      <c r="Q152" s="184" t="str">
        <f>$Q$2</f>
        <v>Input Name 12</v>
      </c>
      <c r="R152" s="184" t="str">
        <f>$R$2</f>
        <v>Input Name 13</v>
      </c>
      <c r="S152" s="184" t="str">
        <f>$S$2</f>
        <v>Input Name 14</v>
      </c>
      <c r="T152" s="184" t="str">
        <f>$T$2</f>
        <v>Input Name 15</v>
      </c>
      <c r="U152" s="184" t="str">
        <f>$U$2</f>
        <v>Input Name 16</v>
      </c>
      <c r="V152" s="184" t="str">
        <f>$V$2</f>
        <v>Input Name 17</v>
      </c>
      <c r="W152" s="184" t="str">
        <f>$W$2</f>
        <v>Input Name 18</v>
      </c>
      <c r="X152" s="184" t="str">
        <f>$X$2</f>
        <v>Input Name 19</v>
      </c>
      <c r="Y152" s="184" t="str">
        <f>$Y$2</f>
        <v>Input Name 20</v>
      </c>
      <c r="Z152" s="184" t="str">
        <f>$Z$2</f>
        <v>Input Name 21</v>
      </c>
      <c r="AA152" s="184" t="str">
        <f>$AA$2</f>
        <v>Input Name 22</v>
      </c>
      <c r="AB152" s="184" t="str">
        <f>$AB$2</f>
        <v>Input Name 23</v>
      </c>
      <c r="AC152" s="184" t="str">
        <f>$AC$2</f>
        <v>Input Name 24</v>
      </c>
      <c r="AD152" s="141"/>
    </row>
    <row r="153" spans="1:30" ht="15.6">
      <c r="A153" s="141"/>
      <c r="B153" s="141"/>
      <c r="C153" s="141"/>
      <c r="D153" s="193"/>
      <c r="E153" s="184"/>
      <c r="F153" s="184"/>
      <c r="G153" s="184"/>
      <c r="H153" s="184"/>
      <c r="I153" s="184"/>
      <c r="J153" s="184"/>
      <c r="K153" s="184"/>
      <c r="L153" s="184"/>
      <c r="M153" s="184"/>
      <c r="N153" s="184"/>
      <c r="O153" s="184"/>
      <c r="P153" s="184"/>
      <c r="Q153" s="184"/>
      <c r="R153" s="184"/>
      <c r="S153" s="195"/>
      <c r="T153" s="195"/>
      <c r="U153" s="195"/>
      <c r="V153" s="195"/>
      <c r="W153" s="195"/>
      <c r="X153" s="195"/>
      <c r="Y153" s="195"/>
      <c r="Z153" s="195"/>
      <c r="AA153" s="195"/>
      <c r="AB153" s="195"/>
      <c r="AC153" s="195"/>
      <c r="AD153" s="141"/>
    </row>
    <row r="154" spans="1:30" ht="15.6">
      <c r="A154" s="142"/>
      <c r="B154" s="142"/>
      <c r="C154" s="142"/>
      <c r="D154" s="44" t="s">
        <v>183</v>
      </c>
      <c r="E154" s="185">
        <f>SUM(F154:R154)</f>
        <v>0</v>
      </c>
      <c r="F154" s="181"/>
      <c r="G154" s="181"/>
      <c r="H154" s="181"/>
      <c r="I154" s="181"/>
      <c r="J154" s="181"/>
      <c r="K154" s="181"/>
      <c r="L154" s="181"/>
      <c r="M154" s="181"/>
      <c r="N154" s="181"/>
      <c r="O154" s="181"/>
      <c r="P154" s="181"/>
      <c r="Q154" s="181"/>
      <c r="R154" s="181"/>
      <c r="S154" s="181"/>
      <c r="T154" s="181"/>
      <c r="U154" s="181"/>
      <c r="V154" s="181"/>
      <c r="W154" s="181"/>
      <c r="X154" s="181"/>
      <c r="Y154" s="181"/>
      <c r="Z154" s="181"/>
      <c r="AA154" s="181"/>
      <c r="AB154" s="181"/>
      <c r="AC154" s="181"/>
      <c r="AD154" s="142"/>
    </row>
    <row r="155" spans="1:30" ht="15.6">
      <c r="D155" s="44" t="s">
        <v>197</v>
      </c>
      <c r="E155" s="186">
        <f>G150</f>
        <v>0</v>
      </c>
      <c r="F155" s="187">
        <f>IFERROR(ROUNDDOWN(F154/SUM($F154:$AC154)*$E$155,2),0)</f>
        <v>0</v>
      </c>
      <c r="G155" s="187">
        <f t="shared" ref="G155:AC155" si="30">IFERROR(ROUNDDOWN(G154/SUM($F154:$AC154)*$E$155,2),0)</f>
        <v>0</v>
      </c>
      <c r="H155" s="187">
        <f t="shared" si="30"/>
        <v>0</v>
      </c>
      <c r="I155" s="187">
        <f t="shared" si="30"/>
        <v>0</v>
      </c>
      <c r="J155" s="187">
        <f t="shared" si="30"/>
        <v>0</v>
      </c>
      <c r="K155" s="187">
        <f t="shared" si="30"/>
        <v>0</v>
      </c>
      <c r="L155" s="187">
        <f t="shared" si="30"/>
        <v>0</v>
      </c>
      <c r="M155" s="187">
        <f t="shared" si="30"/>
        <v>0</v>
      </c>
      <c r="N155" s="187">
        <f t="shared" si="30"/>
        <v>0</v>
      </c>
      <c r="O155" s="187">
        <f t="shared" si="30"/>
        <v>0</v>
      </c>
      <c r="P155" s="187">
        <f t="shared" si="30"/>
        <v>0</v>
      </c>
      <c r="Q155" s="187">
        <f t="shared" si="30"/>
        <v>0</v>
      </c>
      <c r="R155" s="187">
        <f t="shared" si="30"/>
        <v>0</v>
      </c>
      <c r="S155" s="187">
        <f t="shared" si="30"/>
        <v>0</v>
      </c>
      <c r="T155" s="187">
        <f t="shared" si="30"/>
        <v>0</v>
      </c>
      <c r="U155" s="187">
        <f t="shared" si="30"/>
        <v>0</v>
      </c>
      <c r="V155" s="187">
        <f t="shared" si="30"/>
        <v>0</v>
      </c>
      <c r="W155" s="187">
        <f t="shared" si="30"/>
        <v>0</v>
      </c>
      <c r="X155" s="187">
        <f t="shared" si="30"/>
        <v>0</v>
      </c>
      <c r="Y155" s="187">
        <f t="shared" si="30"/>
        <v>0</v>
      </c>
      <c r="Z155" s="187">
        <f t="shared" si="30"/>
        <v>0</v>
      </c>
      <c r="AA155" s="187">
        <f t="shared" si="30"/>
        <v>0</v>
      </c>
      <c r="AB155" s="187">
        <f t="shared" si="30"/>
        <v>0</v>
      </c>
      <c r="AC155" s="187">
        <f t="shared" si="30"/>
        <v>0</v>
      </c>
    </row>
    <row r="157" spans="1:30" ht="30.75" customHeight="1">
      <c r="D157" s="180" t="s">
        <v>185</v>
      </c>
      <c r="E157" s="276" t="s">
        <v>186</v>
      </c>
      <c r="F157" s="277"/>
      <c r="G157" s="277"/>
      <c r="H157" s="277"/>
      <c r="I157" s="277"/>
      <c r="J157" s="277"/>
      <c r="K157" s="277"/>
      <c r="L157" s="277"/>
      <c r="M157" s="277"/>
      <c r="N157" s="277"/>
      <c r="O157" s="277"/>
      <c r="P157" s="277"/>
      <c r="Q157" s="277"/>
      <c r="R157" s="277"/>
      <c r="S157" s="277"/>
      <c r="T157" s="277"/>
    </row>
    <row r="158" spans="1:30">
      <c r="E158" s="322" t="s">
        <v>187</v>
      </c>
      <c r="F158" s="322"/>
      <c r="G158" s="322"/>
      <c r="H158" s="322"/>
      <c r="I158" s="322"/>
      <c r="J158" s="322"/>
      <c r="K158" s="322"/>
      <c r="L158" s="322"/>
      <c r="M158" s="322"/>
      <c r="N158" s="322"/>
      <c r="O158" s="322"/>
      <c r="P158" s="322"/>
      <c r="Q158" s="322"/>
      <c r="R158" s="322"/>
      <c r="S158" s="322"/>
      <c r="T158" s="322"/>
    </row>
    <row r="159" spans="1:30">
      <c r="E159" s="278" t="s">
        <v>188</v>
      </c>
      <c r="F159" s="278"/>
      <c r="G159" s="278"/>
      <c r="H159" s="278"/>
      <c r="I159" s="278"/>
      <c r="J159" s="278"/>
      <c r="K159" s="278"/>
      <c r="L159" s="278"/>
      <c r="M159" s="278"/>
      <c r="N159" s="278"/>
      <c r="O159" s="278"/>
      <c r="P159" s="278"/>
      <c r="Q159" s="278"/>
      <c r="R159" s="278"/>
      <c r="S159" s="278"/>
      <c r="T159" s="278"/>
    </row>
    <row r="160" spans="1:30" ht="15.6">
      <c r="D160" s="143"/>
      <c r="E160" s="143"/>
      <c r="F160" s="143"/>
      <c r="G160" s="143"/>
      <c r="H160" s="143"/>
      <c r="I160" s="138"/>
    </row>
    <row r="161" spans="1:30" ht="15.75" customHeight="1">
      <c r="D161" s="201" t="s">
        <v>189</v>
      </c>
      <c r="E161" s="279"/>
      <c r="F161" s="279"/>
      <c r="G161" s="279"/>
      <c r="H161" s="279"/>
      <c r="I161" s="279"/>
      <c r="J161" s="202"/>
      <c r="K161" s="279" t="s">
        <v>190</v>
      </c>
      <c r="L161" s="279"/>
      <c r="M161" s="323"/>
      <c r="N161" s="323"/>
      <c r="O161" s="323"/>
      <c r="P161" s="323"/>
      <c r="Q161" s="323"/>
      <c r="R161" s="202"/>
      <c r="S161" s="202"/>
      <c r="T161" s="202"/>
      <c r="U161" s="202"/>
      <c r="V161" s="202"/>
      <c r="W161" s="202"/>
      <c r="X161" s="202"/>
      <c r="Y161" s="202"/>
      <c r="Z161" s="202"/>
      <c r="AA161" s="202"/>
      <c r="AB161" s="202"/>
      <c r="AC161" s="202"/>
    </row>
    <row r="162" spans="1:30" ht="15.6">
      <c r="E162" s="324"/>
      <c r="F162" s="325"/>
      <c r="G162" s="325"/>
      <c r="H162" s="325"/>
      <c r="I162" s="138"/>
    </row>
    <row r="164" spans="1:30" ht="23.45">
      <c r="C164" s="130"/>
      <c r="D164" s="196" t="s">
        <v>199</v>
      </c>
      <c r="E164" s="197"/>
      <c r="F164" s="197"/>
      <c r="G164" s="197"/>
      <c r="H164" s="198"/>
      <c r="I164" s="198"/>
      <c r="J164" s="198"/>
      <c r="K164" s="198"/>
      <c r="L164" s="198"/>
      <c r="M164" s="198"/>
      <c r="N164" s="199"/>
      <c r="O164" s="199"/>
      <c r="P164" s="199"/>
      <c r="Q164" s="199"/>
      <c r="R164" s="199"/>
      <c r="S164" s="199"/>
      <c r="T164" s="199"/>
      <c r="U164" s="199"/>
      <c r="V164" s="199"/>
      <c r="W164" s="199"/>
      <c r="X164" s="199"/>
      <c r="Y164" s="199"/>
      <c r="Z164" s="199"/>
      <c r="AA164" s="199"/>
      <c r="AB164" s="199"/>
      <c r="AC164" s="199"/>
    </row>
    <row r="165" spans="1:30" ht="15.6">
      <c r="A165" s="138"/>
      <c r="B165" s="138"/>
      <c r="C165" s="138"/>
      <c r="D165" s="182"/>
      <c r="E165" s="308"/>
      <c r="F165" s="308"/>
      <c r="G165" s="308"/>
      <c r="H165" s="308"/>
      <c r="I165" s="182"/>
      <c r="J165" s="309" t="s">
        <v>177</v>
      </c>
      <c r="K165" s="310"/>
      <c r="L165" s="310"/>
      <c r="M165" s="311"/>
      <c r="N165" s="203"/>
      <c r="O165" s="182"/>
      <c r="P165" s="309" t="s">
        <v>140</v>
      </c>
      <c r="Q165" s="310"/>
      <c r="R165" s="310"/>
      <c r="S165" s="311"/>
      <c r="T165" s="139"/>
      <c r="U165" s="182"/>
      <c r="V165" s="182"/>
      <c r="W165" s="182"/>
      <c r="X165" s="182"/>
      <c r="Y165" s="182"/>
      <c r="Z165" s="182"/>
      <c r="AA165" s="182"/>
      <c r="AB165" s="182"/>
      <c r="AC165" s="182"/>
      <c r="AD165" s="138"/>
    </row>
    <row r="166" spans="1:30" ht="15.6">
      <c r="A166" s="138"/>
      <c r="B166" s="138"/>
      <c r="C166" s="138"/>
      <c r="D166" s="190" t="s">
        <v>178</v>
      </c>
      <c r="E166" s="312"/>
      <c r="F166" s="312"/>
      <c r="G166" s="312"/>
      <c r="H166" s="312"/>
      <c r="I166" s="182"/>
      <c r="J166" s="313"/>
      <c r="K166" s="314"/>
      <c r="L166" s="314"/>
      <c r="M166" s="315"/>
      <c r="N166" s="204"/>
      <c r="O166" s="182"/>
      <c r="P166" s="313"/>
      <c r="Q166" s="314"/>
      <c r="R166" s="314"/>
      <c r="S166" s="315"/>
      <c r="T166" s="140"/>
      <c r="U166" s="182"/>
      <c r="V166" s="182"/>
      <c r="W166" s="182"/>
      <c r="X166" s="182"/>
      <c r="Y166" s="182"/>
      <c r="Z166" s="182"/>
      <c r="AA166" s="182"/>
      <c r="AB166" s="182"/>
      <c r="AC166" s="182"/>
      <c r="AD166" s="138"/>
    </row>
    <row r="167" spans="1:30" ht="15.6">
      <c r="A167" s="138"/>
      <c r="B167" s="138"/>
      <c r="C167" s="138"/>
      <c r="D167" s="191"/>
      <c r="E167" s="316"/>
      <c r="F167" s="316"/>
      <c r="G167" s="316"/>
      <c r="H167" s="316"/>
      <c r="I167" s="182"/>
      <c r="J167" s="313"/>
      <c r="K167" s="314"/>
      <c r="L167" s="314"/>
      <c r="M167" s="315"/>
      <c r="N167" s="204"/>
      <c r="O167" s="182"/>
      <c r="P167" s="313"/>
      <c r="Q167" s="314"/>
      <c r="R167" s="314"/>
      <c r="S167" s="315"/>
      <c r="T167" s="140"/>
      <c r="U167" s="182"/>
      <c r="V167" s="182"/>
      <c r="W167" s="182"/>
      <c r="X167" s="182"/>
      <c r="Y167" s="182"/>
      <c r="Z167" s="182"/>
      <c r="AA167" s="182"/>
      <c r="AB167" s="182"/>
      <c r="AC167" s="182"/>
      <c r="AD167" s="138"/>
    </row>
    <row r="168" spans="1:30" ht="15.6">
      <c r="A168" s="138"/>
      <c r="B168" s="138"/>
      <c r="C168" s="138"/>
      <c r="D168" s="190" t="s">
        <v>179</v>
      </c>
      <c r="E168" s="312"/>
      <c r="F168" s="312"/>
      <c r="G168" s="312"/>
      <c r="H168" s="312"/>
      <c r="I168" s="182"/>
      <c r="J168" s="313"/>
      <c r="K168" s="314"/>
      <c r="L168" s="314"/>
      <c r="M168" s="315"/>
      <c r="N168" s="204"/>
      <c r="O168" s="182"/>
      <c r="P168" s="313"/>
      <c r="Q168" s="314"/>
      <c r="R168" s="314"/>
      <c r="S168" s="315"/>
      <c r="T168" s="140"/>
      <c r="U168" s="182"/>
      <c r="V168" s="182"/>
      <c r="W168" s="182"/>
      <c r="X168" s="182"/>
      <c r="Y168" s="182"/>
      <c r="Z168" s="182"/>
      <c r="AA168" s="182"/>
      <c r="AB168" s="182"/>
      <c r="AC168" s="182"/>
      <c r="AD168" s="138"/>
    </row>
    <row r="169" spans="1:30" ht="15.6">
      <c r="A169" s="138"/>
      <c r="B169" s="138"/>
      <c r="C169" s="138"/>
      <c r="D169" s="192"/>
      <c r="E169" s="138"/>
      <c r="F169" s="138"/>
      <c r="G169" s="138"/>
      <c r="H169" s="138"/>
      <c r="I169" s="182"/>
      <c r="J169" s="313"/>
      <c r="K169" s="314"/>
      <c r="L169" s="314"/>
      <c r="M169" s="315"/>
      <c r="N169" s="172"/>
      <c r="O169" s="182"/>
      <c r="P169" s="313"/>
      <c r="Q169" s="314"/>
      <c r="R169" s="314"/>
      <c r="S169" s="315"/>
      <c r="T169" s="140"/>
      <c r="U169" s="182"/>
      <c r="V169" s="182"/>
      <c r="W169" s="182"/>
      <c r="X169" s="182"/>
      <c r="Y169" s="182"/>
      <c r="Z169" s="182"/>
      <c r="AA169" s="182"/>
      <c r="AB169" s="182"/>
      <c r="AC169" s="182"/>
      <c r="AD169" s="138"/>
    </row>
    <row r="170" spans="1:30" ht="15.6">
      <c r="D170" s="130"/>
      <c r="E170" s="317" t="s">
        <v>180</v>
      </c>
      <c r="F170" s="318"/>
      <c r="G170" s="280">
        <f>N170-T170</f>
        <v>0</v>
      </c>
      <c r="H170" s="281"/>
      <c r="I170" s="182"/>
      <c r="J170" s="326" t="s">
        <v>181</v>
      </c>
      <c r="K170" s="320"/>
      <c r="L170" s="320"/>
      <c r="M170" s="327"/>
      <c r="N170" s="183">
        <f>SUM(N166:N169)</f>
        <v>0</v>
      </c>
      <c r="O170" s="130"/>
      <c r="P170" s="319" t="s">
        <v>182</v>
      </c>
      <c r="Q170" s="320"/>
      <c r="R170" s="320"/>
      <c r="S170" s="321"/>
      <c r="T170" s="183">
        <f>SUM(T166:T169)</f>
        <v>0</v>
      </c>
      <c r="U170" s="130"/>
      <c r="V170" s="130"/>
      <c r="W170" s="130"/>
      <c r="X170" s="130"/>
      <c r="Y170" s="130"/>
      <c r="Z170" s="130"/>
      <c r="AA170" s="130"/>
      <c r="AB170" s="130"/>
      <c r="AC170" s="130"/>
    </row>
    <row r="171" spans="1:30" ht="13.9">
      <c r="D171" s="130"/>
      <c r="E171" s="130"/>
      <c r="F171" s="130"/>
      <c r="G171" s="130"/>
      <c r="H171" s="130"/>
      <c r="I171" s="130"/>
      <c r="J171" s="194"/>
      <c r="K171" s="194"/>
      <c r="L171" s="194"/>
      <c r="M171" s="194"/>
      <c r="N171" s="194"/>
      <c r="O171" s="130"/>
      <c r="P171" s="130"/>
      <c r="Q171" s="130"/>
      <c r="R171" s="130"/>
      <c r="S171" s="130"/>
      <c r="T171" s="130"/>
      <c r="U171" s="130"/>
      <c r="V171" s="130"/>
      <c r="W171" s="130"/>
      <c r="X171" s="130"/>
      <c r="Y171" s="130"/>
      <c r="Z171" s="130"/>
      <c r="AA171" s="130"/>
      <c r="AB171" s="130"/>
      <c r="AC171" s="130"/>
    </row>
    <row r="172" spans="1:30" ht="27" customHeight="1">
      <c r="A172" s="141"/>
      <c r="B172" s="141"/>
      <c r="C172" s="141"/>
      <c r="D172" s="193"/>
      <c r="E172" s="184"/>
      <c r="F172" s="184" t="str">
        <f>$F$2</f>
        <v>Input Name 1 and data for each participant</v>
      </c>
      <c r="G172" s="184" t="str">
        <f>$G$2</f>
        <v>Input Name 2</v>
      </c>
      <c r="H172" s="184" t="str">
        <f>$H$2</f>
        <v>Input Name 3</v>
      </c>
      <c r="I172" s="184" t="str">
        <f>$I$2</f>
        <v>Input Name 4</v>
      </c>
      <c r="J172" s="184" t="str">
        <f>$J$2</f>
        <v>Input Name 5</v>
      </c>
      <c r="K172" s="184" t="str">
        <f>$K$2</f>
        <v>Input Name 6</v>
      </c>
      <c r="L172" s="184" t="str">
        <f>$L$2</f>
        <v>Input Name 7</v>
      </c>
      <c r="M172" s="184" t="str">
        <f>$M$2</f>
        <v>Input Name 8</v>
      </c>
      <c r="N172" s="184" t="str">
        <f>$N$2</f>
        <v>Input Name 9</v>
      </c>
      <c r="O172" s="184" t="str">
        <f>$O$2</f>
        <v>Input Name 10</v>
      </c>
      <c r="P172" s="184" t="str">
        <f>$P$2</f>
        <v>Input Name 11</v>
      </c>
      <c r="Q172" s="184" t="str">
        <f>$Q$2</f>
        <v>Input Name 12</v>
      </c>
      <c r="R172" s="184" t="str">
        <f>$R$2</f>
        <v>Input Name 13</v>
      </c>
      <c r="S172" s="184" t="str">
        <f>$S$2</f>
        <v>Input Name 14</v>
      </c>
      <c r="T172" s="184" t="str">
        <f>$T$2</f>
        <v>Input Name 15</v>
      </c>
      <c r="U172" s="184" t="str">
        <f>$U$2</f>
        <v>Input Name 16</v>
      </c>
      <c r="V172" s="184" t="str">
        <f>$V$2</f>
        <v>Input Name 17</v>
      </c>
      <c r="W172" s="184" t="str">
        <f>$W$2</f>
        <v>Input Name 18</v>
      </c>
      <c r="X172" s="184" t="str">
        <f>$X$2</f>
        <v>Input Name 19</v>
      </c>
      <c r="Y172" s="184" t="str">
        <f>$Y$2</f>
        <v>Input Name 20</v>
      </c>
      <c r="Z172" s="184" t="str">
        <f>$Z$2</f>
        <v>Input Name 21</v>
      </c>
      <c r="AA172" s="184" t="str">
        <f>$AA$2</f>
        <v>Input Name 22</v>
      </c>
      <c r="AB172" s="184" t="str">
        <f>$AB$2</f>
        <v>Input Name 23</v>
      </c>
      <c r="AC172" s="184" t="str">
        <f>$AC$2</f>
        <v>Input Name 24</v>
      </c>
      <c r="AD172" s="141"/>
    </row>
    <row r="173" spans="1:30" ht="15.6">
      <c r="A173" s="141"/>
      <c r="B173" s="141"/>
      <c r="C173" s="141"/>
      <c r="D173" s="193"/>
      <c r="E173" s="184"/>
      <c r="F173" s="184"/>
      <c r="G173" s="184"/>
      <c r="H173" s="184"/>
      <c r="I173" s="184"/>
      <c r="J173" s="184"/>
      <c r="K173" s="184"/>
      <c r="L173" s="184"/>
      <c r="M173" s="184"/>
      <c r="N173" s="184"/>
      <c r="O173" s="184"/>
      <c r="P173" s="184"/>
      <c r="Q173" s="184"/>
      <c r="R173" s="184"/>
      <c r="S173" s="195"/>
      <c r="T173" s="195"/>
      <c r="U173" s="195"/>
      <c r="V173" s="195"/>
      <c r="W173" s="195"/>
      <c r="X173" s="195"/>
      <c r="Y173" s="195"/>
      <c r="Z173" s="195"/>
      <c r="AA173" s="195"/>
      <c r="AB173" s="195"/>
      <c r="AC173" s="195"/>
      <c r="AD173" s="141"/>
    </row>
    <row r="174" spans="1:30" ht="15.6">
      <c r="A174" s="142"/>
      <c r="B174" s="142"/>
      <c r="C174" s="142"/>
      <c r="D174" s="44" t="s">
        <v>183</v>
      </c>
      <c r="E174" s="185">
        <f>SUM(F174:R174)</f>
        <v>0</v>
      </c>
      <c r="F174" s="181"/>
      <c r="G174" s="181"/>
      <c r="H174" s="181"/>
      <c r="I174" s="181"/>
      <c r="J174" s="181"/>
      <c r="K174" s="181"/>
      <c r="L174" s="181"/>
      <c r="M174" s="181"/>
      <c r="N174" s="181"/>
      <c r="O174" s="181"/>
      <c r="P174" s="181"/>
      <c r="Q174" s="181"/>
      <c r="R174" s="181"/>
      <c r="S174" s="181"/>
      <c r="T174" s="181"/>
      <c r="U174" s="181"/>
      <c r="V174" s="181"/>
      <c r="W174" s="181"/>
      <c r="X174" s="181"/>
      <c r="Y174" s="181"/>
      <c r="Z174" s="181"/>
      <c r="AA174" s="181"/>
      <c r="AB174" s="181"/>
      <c r="AC174" s="181"/>
      <c r="AD174" s="142"/>
    </row>
    <row r="175" spans="1:30" ht="15.6">
      <c r="D175" s="44" t="s">
        <v>197</v>
      </c>
      <c r="E175" s="186">
        <f>G170</f>
        <v>0</v>
      </c>
      <c r="F175" s="187">
        <f>IFERROR(ROUNDDOWN(F174/SUM($F174:$AC174)*$E$175,2),0)</f>
        <v>0</v>
      </c>
      <c r="G175" s="187">
        <f t="shared" ref="G175:AC175" si="31">IFERROR(ROUNDDOWN(G174/SUM($F174:$AC174)*$E$175,2),0)</f>
        <v>0</v>
      </c>
      <c r="H175" s="187">
        <f t="shared" si="31"/>
        <v>0</v>
      </c>
      <c r="I175" s="187">
        <f t="shared" si="31"/>
        <v>0</v>
      </c>
      <c r="J175" s="187">
        <f t="shared" si="31"/>
        <v>0</v>
      </c>
      <c r="K175" s="187">
        <f t="shared" si="31"/>
        <v>0</v>
      </c>
      <c r="L175" s="187">
        <f t="shared" si="31"/>
        <v>0</v>
      </c>
      <c r="M175" s="187">
        <f t="shared" si="31"/>
        <v>0</v>
      </c>
      <c r="N175" s="187">
        <f t="shared" si="31"/>
        <v>0</v>
      </c>
      <c r="O175" s="187">
        <f t="shared" si="31"/>
        <v>0</v>
      </c>
      <c r="P175" s="187">
        <f t="shared" si="31"/>
        <v>0</v>
      </c>
      <c r="Q175" s="187">
        <f t="shared" si="31"/>
        <v>0</v>
      </c>
      <c r="R175" s="187">
        <f t="shared" si="31"/>
        <v>0</v>
      </c>
      <c r="S175" s="187">
        <f t="shared" si="31"/>
        <v>0</v>
      </c>
      <c r="T175" s="187">
        <f t="shared" si="31"/>
        <v>0</v>
      </c>
      <c r="U175" s="187">
        <f t="shared" si="31"/>
        <v>0</v>
      </c>
      <c r="V175" s="187">
        <f t="shared" si="31"/>
        <v>0</v>
      </c>
      <c r="W175" s="187">
        <f t="shared" si="31"/>
        <v>0</v>
      </c>
      <c r="X175" s="187">
        <f t="shared" si="31"/>
        <v>0</v>
      </c>
      <c r="Y175" s="187">
        <f t="shared" si="31"/>
        <v>0</v>
      </c>
      <c r="Z175" s="187">
        <f t="shared" si="31"/>
        <v>0</v>
      </c>
      <c r="AA175" s="187">
        <f t="shared" si="31"/>
        <v>0</v>
      </c>
      <c r="AB175" s="187">
        <f t="shared" si="31"/>
        <v>0</v>
      </c>
      <c r="AC175" s="187">
        <f t="shared" si="31"/>
        <v>0</v>
      </c>
    </row>
    <row r="177" spans="1:30" ht="34.5" customHeight="1">
      <c r="D177" s="180" t="s">
        <v>185</v>
      </c>
      <c r="E177" s="276" t="s">
        <v>186</v>
      </c>
      <c r="F177" s="277"/>
      <c r="G177" s="277"/>
      <c r="H177" s="277"/>
      <c r="I177" s="277"/>
      <c r="J177" s="277"/>
      <c r="K177" s="277"/>
      <c r="L177" s="277"/>
      <c r="M177" s="277"/>
      <c r="N177" s="277"/>
      <c r="O177" s="277"/>
      <c r="P177" s="277"/>
      <c r="Q177" s="277"/>
      <c r="R177" s="277"/>
      <c r="S177" s="277"/>
      <c r="T177" s="277"/>
    </row>
    <row r="178" spans="1:30">
      <c r="E178" s="322" t="s">
        <v>187</v>
      </c>
      <c r="F178" s="322"/>
      <c r="G178" s="322"/>
      <c r="H178" s="322"/>
      <c r="I178" s="322"/>
      <c r="J178" s="322"/>
      <c r="K178" s="322"/>
      <c r="L178" s="322"/>
      <c r="M178" s="322"/>
      <c r="N178" s="322"/>
      <c r="O178" s="322"/>
      <c r="P178" s="322"/>
      <c r="Q178" s="322"/>
      <c r="R178" s="322"/>
      <c r="S178" s="322"/>
      <c r="T178" s="322"/>
    </row>
    <row r="179" spans="1:30">
      <c r="E179" s="278" t="s">
        <v>188</v>
      </c>
      <c r="F179" s="278"/>
      <c r="G179" s="278"/>
      <c r="H179" s="278"/>
      <c r="I179" s="278"/>
      <c r="J179" s="278"/>
      <c r="K179" s="278"/>
      <c r="L179" s="278"/>
      <c r="M179" s="278"/>
      <c r="N179" s="278"/>
      <c r="O179" s="278"/>
      <c r="P179" s="278"/>
      <c r="Q179" s="278"/>
      <c r="R179" s="278"/>
      <c r="S179" s="278"/>
      <c r="T179" s="278"/>
    </row>
    <row r="180" spans="1:30" ht="15.6">
      <c r="D180" s="143"/>
      <c r="E180" s="143"/>
      <c r="F180" s="143"/>
      <c r="G180" s="143"/>
      <c r="H180" s="143"/>
      <c r="I180" s="138"/>
    </row>
    <row r="181" spans="1:30" ht="15.75" customHeight="1">
      <c r="D181" s="201" t="s">
        <v>189</v>
      </c>
      <c r="E181" s="279"/>
      <c r="F181" s="279"/>
      <c r="G181" s="279"/>
      <c r="H181" s="279"/>
      <c r="I181" s="279"/>
      <c r="J181" s="202"/>
      <c r="K181" s="279" t="s">
        <v>190</v>
      </c>
      <c r="L181" s="279"/>
      <c r="M181" s="323"/>
      <c r="N181" s="323"/>
      <c r="O181" s="323"/>
      <c r="P181" s="323"/>
      <c r="Q181" s="323"/>
      <c r="R181" s="202"/>
      <c r="S181" s="202"/>
      <c r="T181" s="202"/>
      <c r="U181" s="202"/>
      <c r="V181" s="202"/>
      <c r="W181" s="202"/>
      <c r="X181" s="202"/>
      <c r="Y181" s="202"/>
      <c r="Z181" s="202"/>
      <c r="AA181" s="202"/>
      <c r="AB181" s="202"/>
      <c r="AC181" s="202"/>
    </row>
    <row r="182" spans="1:30" ht="15.6">
      <c r="E182" s="324"/>
      <c r="F182" s="325"/>
      <c r="G182" s="325"/>
      <c r="H182" s="325"/>
      <c r="I182" s="138"/>
    </row>
    <row r="184" spans="1:30" ht="23.45">
      <c r="C184" s="130"/>
      <c r="D184" s="196" t="s">
        <v>200</v>
      </c>
      <c r="E184" s="197"/>
      <c r="F184" s="197"/>
      <c r="G184" s="197"/>
      <c r="H184" s="198"/>
      <c r="I184" s="198"/>
      <c r="J184" s="198"/>
      <c r="K184" s="198"/>
      <c r="L184" s="198"/>
      <c r="M184" s="198"/>
      <c r="N184" s="199"/>
      <c r="O184" s="199"/>
      <c r="P184" s="199"/>
      <c r="Q184" s="199"/>
      <c r="R184" s="199"/>
      <c r="S184" s="199"/>
      <c r="T184" s="199"/>
      <c r="U184" s="199"/>
      <c r="V184" s="199"/>
      <c r="W184" s="199"/>
      <c r="X184" s="199"/>
      <c r="Y184" s="199"/>
      <c r="Z184" s="199"/>
      <c r="AA184" s="199"/>
      <c r="AB184" s="199"/>
      <c r="AC184" s="199"/>
    </row>
    <row r="185" spans="1:30" ht="15.6">
      <c r="A185" s="138"/>
      <c r="B185" s="138"/>
      <c r="C185" s="138"/>
      <c r="D185" s="182"/>
      <c r="E185" s="308"/>
      <c r="F185" s="308"/>
      <c r="G185" s="308"/>
      <c r="H185" s="308"/>
      <c r="I185" s="182"/>
      <c r="J185" s="309" t="s">
        <v>177</v>
      </c>
      <c r="K185" s="310"/>
      <c r="L185" s="310"/>
      <c r="M185" s="311"/>
      <c r="N185" s="203"/>
      <c r="O185" s="182"/>
      <c r="P185" s="309" t="s">
        <v>140</v>
      </c>
      <c r="Q185" s="310"/>
      <c r="R185" s="310"/>
      <c r="S185" s="311"/>
      <c r="T185" s="139"/>
      <c r="U185" s="182"/>
      <c r="V185" s="182"/>
      <c r="W185" s="182"/>
      <c r="X185" s="182"/>
      <c r="Y185" s="182"/>
      <c r="Z185" s="182"/>
      <c r="AA185" s="182"/>
      <c r="AB185" s="182"/>
      <c r="AC185" s="182"/>
      <c r="AD185" s="138"/>
    </row>
    <row r="186" spans="1:30" ht="15.6">
      <c r="A186" s="138"/>
      <c r="B186" s="138"/>
      <c r="C186" s="138"/>
      <c r="D186" s="190" t="s">
        <v>178</v>
      </c>
      <c r="E186" s="312"/>
      <c r="F186" s="312"/>
      <c r="G186" s="312"/>
      <c r="H186" s="312"/>
      <c r="I186" s="182"/>
      <c r="J186" s="313"/>
      <c r="K186" s="314"/>
      <c r="L186" s="314"/>
      <c r="M186" s="315"/>
      <c r="N186" s="204"/>
      <c r="O186" s="182"/>
      <c r="P186" s="313"/>
      <c r="Q186" s="314"/>
      <c r="R186" s="314"/>
      <c r="S186" s="315"/>
      <c r="T186" s="140"/>
      <c r="U186" s="182"/>
      <c r="V186" s="182"/>
      <c r="W186" s="182"/>
      <c r="X186" s="182"/>
      <c r="Y186" s="182"/>
      <c r="Z186" s="182"/>
      <c r="AA186" s="182"/>
      <c r="AB186" s="182"/>
      <c r="AC186" s="182"/>
      <c r="AD186" s="138"/>
    </row>
    <row r="187" spans="1:30" ht="15.6">
      <c r="A187" s="138"/>
      <c r="B187" s="138"/>
      <c r="C187" s="138"/>
      <c r="D187" s="191"/>
      <c r="E187" s="316"/>
      <c r="F187" s="316"/>
      <c r="G187" s="316"/>
      <c r="H187" s="316"/>
      <c r="I187" s="182"/>
      <c r="J187" s="313"/>
      <c r="K187" s="314"/>
      <c r="L187" s="314"/>
      <c r="M187" s="315"/>
      <c r="N187" s="204"/>
      <c r="O187" s="182"/>
      <c r="P187" s="313"/>
      <c r="Q187" s="314"/>
      <c r="R187" s="314"/>
      <c r="S187" s="315"/>
      <c r="T187" s="140"/>
      <c r="U187" s="182"/>
      <c r="V187" s="182"/>
      <c r="W187" s="182"/>
      <c r="X187" s="182"/>
      <c r="Y187" s="182"/>
      <c r="Z187" s="182"/>
      <c r="AA187" s="182"/>
      <c r="AB187" s="182"/>
      <c r="AC187" s="182"/>
      <c r="AD187" s="138"/>
    </row>
    <row r="188" spans="1:30" ht="15.6">
      <c r="A188" s="138"/>
      <c r="B188" s="138"/>
      <c r="C188" s="138"/>
      <c r="D188" s="190" t="s">
        <v>179</v>
      </c>
      <c r="E188" s="312"/>
      <c r="F188" s="312"/>
      <c r="G188" s="312"/>
      <c r="H188" s="312"/>
      <c r="I188" s="182"/>
      <c r="J188" s="313"/>
      <c r="K188" s="314"/>
      <c r="L188" s="314"/>
      <c r="M188" s="315"/>
      <c r="N188" s="204"/>
      <c r="O188" s="182"/>
      <c r="P188" s="313"/>
      <c r="Q188" s="314"/>
      <c r="R188" s="314"/>
      <c r="S188" s="315"/>
      <c r="T188" s="140"/>
      <c r="U188" s="182"/>
      <c r="V188" s="182"/>
      <c r="W188" s="182"/>
      <c r="X188" s="182"/>
      <c r="Y188" s="182"/>
      <c r="Z188" s="182"/>
      <c r="AA188" s="182"/>
      <c r="AB188" s="182"/>
      <c r="AC188" s="182"/>
      <c r="AD188" s="138"/>
    </row>
    <row r="189" spans="1:30" ht="15.6">
      <c r="A189" s="138"/>
      <c r="B189" s="138"/>
      <c r="C189" s="138"/>
      <c r="D189" s="192"/>
      <c r="E189" s="138"/>
      <c r="F189" s="138"/>
      <c r="G189" s="138"/>
      <c r="H189" s="138"/>
      <c r="I189" s="182"/>
      <c r="J189" s="313"/>
      <c r="K189" s="314"/>
      <c r="L189" s="314"/>
      <c r="M189" s="315"/>
      <c r="N189" s="172"/>
      <c r="O189" s="182"/>
      <c r="P189" s="313"/>
      <c r="Q189" s="314"/>
      <c r="R189" s="314"/>
      <c r="S189" s="315"/>
      <c r="T189" s="140"/>
      <c r="U189" s="182"/>
      <c r="V189" s="182"/>
      <c r="W189" s="182"/>
      <c r="X189" s="182"/>
      <c r="Y189" s="182"/>
      <c r="Z189" s="182"/>
      <c r="AA189" s="182"/>
      <c r="AB189" s="182"/>
      <c r="AC189" s="182"/>
      <c r="AD189" s="138"/>
    </row>
    <row r="190" spans="1:30" ht="15.6">
      <c r="D190" s="130"/>
      <c r="E190" s="317" t="s">
        <v>180</v>
      </c>
      <c r="F190" s="318"/>
      <c r="G190" s="280">
        <f>N190-T190</f>
        <v>0</v>
      </c>
      <c r="H190" s="281"/>
      <c r="I190" s="182"/>
      <c r="J190" s="326" t="s">
        <v>181</v>
      </c>
      <c r="K190" s="320"/>
      <c r="L190" s="320"/>
      <c r="M190" s="327"/>
      <c r="N190" s="183">
        <f>SUM(N186:N189)</f>
        <v>0</v>
      </c>
      <c r="O190" s="130"/>
      <c r="P190" s="319" t="s">
        <v>182</v>
      </c>
      <c r="Q190" s="320"/>
      <c r="R190" s="320"/>
      <c r="S190" s="321"/>
      <c r="T190" s="183">
        <f>SUM(T186:T189)</f>
        <v>0</v>
      </c>
      <c r="U190" s="130"/>
      <c r="V190" s="130"/>
      <c r="W190" s="130"/>
      <c r="X190" s="130"/>
      <c r="Y190" s="130"/>
      <c r="Z190" s="130"/>
      <c r="AA190" s="130"/>
      <c r="AB190" s="130"/>
      <c r="AC190" s="130"/>
    </row>
    <row r="191" spans="1:30" ht="13.9">
      <c r="D191" s="130"/>
      <c r="E191" s="130"/>
      <c r="F191" s="130"/>
      <c r="G191" s="130"/>
      <c r="H191" s="130"/>
      <c r="I191" s="130"/>
      <c r="J191" s="194"/>
      <c r="K191" s="194"/>
      <c r="L191" s="194"/>
      <c r="M191" s="194"/>
      <c r="N191" s="194"/>
      <c r="O191" s="130"/>
      <c r="P191" s="130"/>
      <c r="Q191" s="130"/>
      <c r="R191" s="130"/>
      <c r="S191" s="130"/>
      <c r="T191" s="130"/>
      <c r="U191" s="130"/>
      <c r="V191" s="130"/>
      <c r="W191" s="130"/>
      <c r="X191" s="130"/>
      <c r="Y191" s="130"/>
      <c r="Z191" s="130"/>
      <c r="AA191" s="130"/>
      <c r="AB191" s="130"/>
      <c r="AC191" s="130"/>
    </row>
    <row r="192" spans="1:30" ht="32.25" customHeight="1">
      <c r="A192" s="141"/>
      <c r="B192" s="141"/>
      <c r="C192" s="141"/>
      <c r="D192" s="193"/>
      <c r="E192" s="184"/>
      <c r="F192" s="184" t="str">
        <f>$F$2</f>
        <v>Input Name 1 and data for each participant</v>
      </c>
      <c r="G192" s="184" t="str">
        <f>$G$2</f>
        <v>Input Name 2</v>
      </c>
      <c r="H192" s="184" t="str">
        <f>$H$2</f>
        <v>Input Name 3</v>
      </c>
      <c r="I192" s="184" t="str">
        <f>$I$2</f>
        <v>Input Name 4</v>
      </c>
      <c r="J192" s="184" t="str">
        <f>$J$2</f>
        <v>Input Name 5</v>
      </c>
      <c r="K192" s="184" t="str">
        <f>$K$2</f>
        <v>Input Name 6</v>
      </c>
      <c r="L192" s="184" t="str">
        <f>$L$2</f>
        <v>Input Name 7</v>
      </c>
      <c r="M192" s="184" t="str">
        <f>$M$2</f>
        <v>Input Name 8</v>
      </c>
      <c r="N192" s="184" t="str">
        <f>$N$2</f>
        <v>Input Name 9</v>
      </c>
      <c r="O192" s="184" t="str">
        <f>$O$2</f>
        <v>Input Name 10</v>
      </c>
      <c r="P192" s="184" t="str">
        <f>$P$2</f>
        <v>Input Name 11</v>
      </c>
      <c r="Q192" s="184" t="str">
        <f>$Q$2</f>
        <v>Input Name 12</v>
      </c>
      <c r="R192" s="184" t="str">
        <f>$R$2</f>
        <v>Input Name 13</v>
      </c>
      <c r="S192" s="184" t="str">
        <f>$S$2</f>
        <v>Input Name 14</v>
      </c>
      <c r="T192" s="184" t="str">
        <f>$T$2</f>
        <v>Input Name 15</v>
      </c>
      <c r="U192" s="184" t="str">
        <f>$U$2</f>
        <v>Input Name 16</v>
      </c>
      <c r="V192" s="184" t="str">
        <f>$V$2</f>
        <v>Input Name 17</v>
      </c>
      <c r="W192" s="184" t="str">
        <f>$W$2</f>
        <v>Input Name 18</v>
      </c>
      <c r="X192" s="184" t="str">
        <f>$X$2</f>
        <v>Input Name 19</v>
      </c>
      <c r="Y192" s="184" t="str">
        <f>$Y$2</f>
        <v>Input Name 20</v>
      </c>
      <c r="Z192" s="184" t="str">
        <f>$Z$2</f>
        <v>Input Name 21</v>
      </c>
      <c r="AA192" s="184" t="str">
        <f>$AA$2</f>
        <v>Input Name 22</v>
      </c>
      <c r="AB192" s="184" t="str">
        <f>$AB$2</f>
        <v>Input Name 23</v>
      </c>
      <c r="AC192" s="184" t="str">
        <f>$AC$2</f>
        <v>Input Name 24</v>
      </c>
      <c r="AD192" s="141"/>
    </row>
    <row r="193" spans="1:30" ht="15.6">
      <c r="A193" s="141"/>
      <c r="B193" s="141"/>
      <c r="C193" s="141"/>
      <c r="D193" s="193"/>
      <c r="E193" s="184"/>
      <c r="F193" s="184"/>
      <c r="G193" s="184"/>
      <c r="H193" s="184"/>
      <c r="I193" s="184"/>
      <c r="J193" s="184"/>
      <c r="K193" s="184"/>
      <c r="L193" s="184"/>
      <c r="M193" s="184"/>
      <c r="N193" s="184"/>
      <c r="O193" s="184"/>
      <c r="P193" s="184"/>
      <c r="Q193" s="184"/>
      <c r="R193" s="184"/>
      <c r="S193" s="195"/>
      <c r="T193" s="195"/>
      <c r="U193" s="195"/>
      <c r="V193" s="195"/>
      <c r="W193" s="195"/>
      <c r="X193" s="195"/>
      <c r="Y193" s="195"/>
      <c r="Z193" s="195"/>
      <c r="AA193" s="195"/>
      <c r="AB193" s="195"/>
      <c r="AC193" s="195"/>
      <c r="AD193" s="141"/>
    </row>
    <row r="194" spans="1:30" ht="15.6">
      <c r="A194" s="142"/>
      <c r="B194" s="142"/>
      <c r="C194" s="142"/>
      <c r="D194" s="44" t="s">
        <v>183</v>
      </c>
      <c r="E194" s="185">
        <f>SUM(F194:R194)</f>
        <v>0</v>
      </c>
      <c r="F194" s="181"/>
      <c r="G194" s="181"/>
      <c r="H194" s="181"/>
      <c r="I194" s="181"/>
      <c r="J194" s="181"/>
      <c r="K194" s="181"/>
      <c r="L194" s="181"/>
      <c r="M194" s="181"/>
      <c r="N194" s="181"/>
      <c r="O194" s="181"/>
      <c r="P194" s="181"/>
      <c r="Q194" s="181"/>
      <c r="R194" s="181"/>
      <c r="S194" s="181"/>
      <c r="T194" s="181"/>
      <c r="U194" s="181"/>
      <c r="V194" s="181"/>
      <c r="W194" s="181"/>
      <c r="X194" s="181"/>
      <c r="Y194" s="181"/>
      <c r="Z194" s="181"/>
      <c r="AA194" s="181"/>
      <c r="AB194" s="181"/>
      <c r="AC194" s="181"/>
      <c r="AD194" s="142"/>
    </row>
    <row r="195" spans="1:30" ht="15.6">
      <c r="D195" s="44" t="s">
        <v>197</v>
      </c>
      <c r="E195" s="186">
        <f>G190</f>
        <v>0</v>
      </c>
      <c r="F195" s="187">
        <f>IFERROR(ROUNDDOWN(F194/SUM($F194:$AC194)*$E$195,2),0)</f>
        <v>0</v>
      </c>
      <c r="G195" s="187">
        <f t="shared" ref="G195:AC195" si="32">IFERROR(ROUNDDOWN(G194/SUM($F194:$AC194)*$E$195,2),0)</f>
        <v>0</v>
      </c>
      <c r="H195" s="187">
        <f t="shared" si="32"/>
        <v>0</v>
      </c>
      <c r="I195" s="187">
        <f t="shared" si="32"/>
        <v>0</v>
      </c>
      <c r="J195" s="187">
        <f t="shared" si="32"/>
        <v>0</v>
      </c>
      <c r="K195" s="187">
        <f t="shared" si="32"/>
        <v>0</v>
      </c>
      <c r="L195" s="187">
        <f t="shared" si="32"/>
        <v>0</v>
      </c>
      <c r="M195" s="187">
        <f t="shared" si="32"/>
        <v>0</v>
      </c>
      <c r="N195" s="187">
        <f t="shared" si="32"/>
        <v>0</v>
      </c>
      <c r="O195" s="187">
        <f t="shared" si="32"/>
        <v>0</v>
      </c>
      <c r="P195" s="187">
        <f t="shared" si="32"/>
        <v>0</v>
      </c>
      <c r="Q195" s="187">
        <f t="shared" si="32"/>
        <v>0</v>
      </c>
      <c r="R195" s="187">
        <f t="shared" si="32"/>
        <v>0</v>
      </c>
      <c r="S195" s="187">
        <f t="shared" si="32"/>
        <v>0</v>
      </c>
      <c r="T195" s="187">
        <f t="shared" si="32"/>
        <v>0</v>
      </c>
      <c r="U195" s="187">
        <f t="shared" si="32"/>
        <v>0</v>
      </c>
      <c r="V195" s="187">
        <f t="shared" si="32"/>
        <v>0</v>
      </c>
      <c r="W195" s="187">
        <f t="shared" si="32"/>
        <v>0</v>
      </c>
      <c r="X195" s="187">
        <f t="shared" si="32"/>
        <v>0</v>
      </c>
      <c r="Y195" s="187">
        <f t="shared" si="32"/>
        <v>0</v>
      </c>
      <c r="Z195" s="187">
        <f t="shared" si="32"/>
        <v>0</v>
      </c>
      <c r="AA195" s="187">
        <f t="shared" si="32"/>
        <v>0</v>
      </c>
      <c r="AB195" s="187">
        <f t="shared" si="32"/>
        <v>0</v>
      </c>
      <c r="AC195" s="187">
        <f t="shared" si="32"/>
        <v>0</v>
      </c>
    </row>
    <row r="197" spans="1:30" ht="36" customHeight="1">
      <c r="D197" s="180" t="s">
        <v>185</v>
      </c>
      <c r="E197" s="276" t="s">
        <v>186</v>
      </c>
      <c r="F197" s="277"/>
      <c r="G197" s="277"/>
      <c r="H197" s="277"/>
      <c r="I197" s="277"/>
      <c r="J197" s="277"/>
      <c r="K197" s="277"/>
      <c r="L197" s="277"/>
      <c r="M197" s="277"/>
      <c r="N197" s="277"/>
      <c r="O197" s="277"/>
      <c r="P197" s="277"/>
      <c r="Q197" s="277"/>
      <c r="R197" s="277"/>
      <c r="S197" s="277"/>
      <c r="T197" s="277"/>
    </row>
    <row r="198" spans="1:30">
      <c r="E198" s="322" t="s">
        <v>187</v>
      </c>
      <c r="F198" s="322"/>
      <c r="G198" s="322"/>
      <c r="H198" s="322"/>
      <c r="I198" s="322"/>
      <c r="J198" s="322"/>
      <c r="K198" s="322"/>
      <c r="L198" s="322"/>
      <c r="M198" s="322"/>
      <c r="N198" s="322"/>
      <c r="O198" s="322"/>
      <c r="P198" s="322"/>
      <c r="Q198" s="322"/>
      <c r="R198" s="322"/>
      <c r="S198" s="322"/>
      <c r="T198" s="322"/>
    </row>
    <row r="199" spans="1:30">
      <c r="E199" s="278" t="s">
        <v>188</v>
      </c>
      <c r="F199" s="278"/>
      <c r="G199" s="278"/>
      <c r="H199" s="278"/>
      <c r="I199" s="278"/>
      <c r="J199" s="278"/>
      <c r="K199" s="278"/>
      <c r="L199" s="278"/>
      <c r="M199" s="278"/>
      <c r="N199" s="278"/>
      <c r="O199" s="278"/>
      <c r="P199" s="278"/>
      <c r="Q199" s="278"/>
      <c r="R199" s="278"/>
      <c r="S199" s="278"/>
      <c r="T199" s="278"/>
    </row>
    <row r="200" spans="1:30" ht="15.6">
      <c r="D200" s="143"/>
      <c r="E200" s="143"/>
      <c r="F200" s="143"/>
      <c r="G200" s="143"/>
      <c r="H200" s="143"/>
      <c r="I200" s="138"/>
    </row>
    <row r="201" spans="1:30" ht="15.75" customHeight="1">
      <c r="D201" s="201" t="s">
        <v>189</v>
      </c>
      <c r="E201" s="279"/>
      <c r="F201" s="279"/>
      <c r="G201" s="279"/>
      <c r="H201" s="279"/>
      <c r="I201" s="279"/>
      <c r="J201" s="202"/>
      <c r="K201" s="279" t="s">
        <v>190</v>
      </c>
      <c r="L201" s="279"/>
      <c r="M201" s="323"/>
      <c r="N201" s="323"/>
      <c r="O201" s="323"/>
      <c r="P201" s="323"/>
      <c r="Q201" s="323"/>
      <c r="R201" s="202"/>
      <c r="S201" s="202"/>
      <c r="T201" s="202"/>
      <c r="U201" s="202"/>
      <c r="V201" s="202"/>
      <c r="W201" s="202"/>
      <c r="X201" s="202"/>
      <c r="Y201" s="202"/>
      <c r="Z201" s="202"/>
      <c r="AA201" s="202"/>
      <c r="AB201" s="202"/>
      <c r="AC201" s="202"/>
    </row>
    <row r="202" spans="1:30" ht="15.6">
      <c r="E202" s="324"/>
      <c r="F202" s="325"/>
      <c r="G202" s="325"/>
      <c r="H202" s="325"/>
      <c r="I202" s="138"/>
    </row>
    <row r="204" spans="1:30" ht="23.45">
      <c r="C204" s="130"/>
      <c r="D204" s="196" t="s">
        <v>201</v>
      </c>
      <c r="E204" s="197"/>
      <c r="F204" s="197"/>
      <c r="G204" s="197"/>
      <c r="H204" s="198"/>
      <c r="I204" s="198"/>
      <c r="J204" s="198"/>
      <c r="K204" s="198"/>
      <c r="L204" s="198"/>
      <c r="M204" s="198"/>
      <c r="N204" s="199"/>
      <c r="O204" s="199"/>
      <c r="P204" s="199"/>
      <c r="Q204" s="199"/>
      <c r="R204" s="199"/>
      <c r="S204" s="199"/>
      <c r="T204" s="199"/>
      <c r="U204" s="199"/>
      <c r="V204" s="199"/>
      <c r="W204" s="199"/>
      <c r="X204" s="199"/>
      <c r="Y204" s="199"/>
      <c r="Z204" s="199"/>
      <c r="AA204" s="199"/>
      <c r="AB204" s="199"/>
      <c r="AC204" s="199"/>
    </row>
    <row r="205" spans="1:30" ht="15.6">
      <c r="A205" s="138"/>
      <c r="B205" s="138"/>
      <c r="C205" s="138"/>
      <c r="D205" s="182"/>
      <c r="E205" s="308"/>
      <c r="F205" s="308"/>
      <c r="G205" s="308"/>
      <c r="H205" s="308"/>
      <c r="I205" s="182"/>
      <c r="J205" s="309" t="s">
        <v>177</v>
      </c>
      <c r="K205" s="310"/>
      <c r="L205" s="310"/>
      <c r="M205" s="311"/>
      <c r="N205" s="203"/>
      <c r="O205" s="182"/>
      <c r="P205" s="309" t="s">
        <v>140</v>
      </c>
      <c r="Q205" s="310"/>
      <c r="R205" s="310"/>
      <c r="S205" s="311"/>
      <c r="T205" s="139"/>
      <c r="U205" s="182"/>
      <c r="V205" s="182"/>
      <c r="W205" s="182"/>
      <c r="X205" s="182"/>
      <c r="Y205" s="182"/>
      <c r="Z205" s="182"/>
      <c r="AA205" s="182"/>
      <c r="AB205" s="182"/>
      <c r="AC205" s="182"/>
      <c r="AD205" s="138"/>
    </row>
    <row r="206" spans="1:30" ht="15.6">
      <c r="A206" s="138"/>
      <c r="B206" s="138"/>
      <c r="C206" s="138"/>
      <c r="D206" s="190" t="s">
        <v>178</v>
      </c>
      <c r="E206" s="312"/>
      <c r="F206" s="312"/>
      <c r="G206" s="312"/>
      <c r="H206" s="312"/>
      <c r="I206" s="182"/>
      <c r="J206" s="313"/>
      <c r="K206" s="314"/>
      <c r="L206" s="314"/>
      <c r="M206" s="315"/>
      <c r="N206" s="204"/>
      <c r="O206" s="182"/>
      <c r="P206" s="313"/>
      <c r="Q206" s="314"/>
      <c r="R206" s="314"/>
      <c r="S206" s="315"/>
      <c r="T206" s="140"/>
      <c r="U206" s="182"/>
      <c r="V206" s="182"/>
      <c r="W206" s="182"/>
      <c r="X206" s="182"/>
      <c r="Y206" s="182"/>
      <c r="Z206" s="182"/>
      <c r="AA206" s="182"/>
      <c r="AB206" s="182"/>
      <c r="AC206" s="182"/>
      <c r="AD206" s="138"/>
    </row>
    <row r="207" spans="1:30" ht="15.6">
      <c r="A207" s="138"/>
      <c r="B207" s="138"/>
      <c r="C207" s="138"/>
      <c r="D207" s="191"/>
      <c r="E207" s="316"/>
      <c r="F207" s="316"/>
      <c r="G207" s="316"/>
      <c r="H207" s="316"/>
      <c r="I207" s="182"/>
      <c r="J207" s="313"/>
      <c r="K207" s="314"/>
      <c r="L207" s="314"/>
      <c r="M207" s="315"/>
      <c r="N207" s="204"/>
      <c r="O207" s="182"/>
      <c r="P207" s="313"/>
      <c r="Q207" s="314"/>
      <c r="R207" s="314"/>
      <c r="S207" s="315"/>
      <c r="T207" s="140"/>
      <c r="U207" s="182"/>
      <c r="V207" s="182"/>
      <c r="W207" s="182"/>
      <c r="X207" s="182"/>
      <c r="Y207" s="182"/>
      <c r="Z207" s="182"/>
      <c r="AA207" s="182"/>
      <c r="AB207" s="182"/>
      <c r="AC207" s="182"/>
      <c r="AD207" s="138"/>
    </row>
    <row r="208" spans="1:30" ht="15.6">
      <c r="A208" s="138"/>
      <c r="B208" s="138"/>
      <c r="C208" s="138"/>
      <c r="D208" s="190" t="s">
        <v>179</v>
      </c>
      <c r="E208" s="312"/>
      <c r="F208" s="312"/>
      <c r="G208" s="312"/>
      <c r="H208" s="312"/>
      <c r="I208" s="182"/>
      <c r="J208" s="313"/>
      <c r="K208" s="314"/>
      <c r="L208" s="314"/>
      <c r="M208" s="315"/>
      <c r="N208" s="204"/>
      <c r="O208" s="182"/>
      <c r="P208" s="313"/>
      <c r="Q208" s="314"/>
      <c r="R208" s="314"/>
      <c r="S208" s="315"/>
      <c r="T208" s="140"/>
      <c r="U208" s="182"/>
      <c r="V208" s="182"/>
      <c r="W208" s="182"/>
      <c r="X208" s="182"/>
      <c r="Y208" s="182"/>
      <c r="Z208" s="182"/>
      <c r="AA208" s="182"/>
      <c r="AB208" s="182"/>
      <c r="AC208" s="182"/>
      <c r="AD208" s="138"/>
    </row>
    <row r="209" spans="1:30" ht="15.6">
      <c r="A209" s="138"/>
      <c r="B209" s="138"/>
      <c r="C209" s="138"/>
      <c r="D209" s="192"/>
      <c r="E209" s="138"/>
      <c r="F209" s="138"/>
      <c r="G209" s="138"/>
      <c r="H209" s="138"/>
      <c r="I209" s="182"/>
      <c r="J209" s="313"/>
      <c r="K209" s="314"/>
      <c r="L209" s="314"/>
      <c r="M209" s="315"/>
      <c r="N209" s="172"/>
      <c r="O209" s="182"/>
      <c r="P209" s="313"/>
      <c r="Q209" s="314"/>
      <c r="R209" s="314"/>
      <c r="S209" s="315"/>
      <c r="T209" s="140"/>
      <c r="U209" s="182"/>
      <c r="V209" s="182"/>
      <c r="W209" s="182"/>
      <c r="X209" s="182"/>
      <c r="Y209" s="182"/>
      <c r="Z209" s="182"/>
      <c r="AA209" s="182"/>
      <c r="AB209" s="182"/>
      <c r="AC209" s="182"/>
      <c r="AD209" s="138"/>
    </row>
    <row r="210" spans="1:30" ht="15.6">
      <c r="D210" s="130"/>
      <c r="E210" s="317" t="s">
        <v>180</v>
      </c>
      <c r="F210" s="318"/>
      <c r="G210" s="280">
        <f>N210-T210</f>
        <v>0</v>
      </c>
      <c r="H210" s="281"/>
      <c r="I210" s="182"/>
      <c r="J210" s="326" t="s">
        <v>181</v>
      </c>
      <c r="K210" s="320"/>
      <c r="L210" s="320"/>
      <c r="M210" s="327"/>
      <c r="N210" s="183">
        <f>SUM(N206:N209)</f>
        <v>0</v>
      </c>
      <c r="O210" s="130"/>
      <c r="P210" s="319" t="s">
        <v>182</v>
      </c>
      <c r="Q210" s="320"/>
      <c r="R210" s="320"/>
      <c r="S210" s="321"/>
      <c r="T210" s="183">
        <f>SUM(T206:T209)</f>
        <v>0</v>
      </c>
      <c r="U210" s="130"/>
      <c r="V210" s="130"/>
      <c r="W210" s="130"/>
      <c r="X210" s="130"/>
      <c r="Y210" s="130"/>
      <c r="Z210" s="130"/>
      <c r="AA210" s="130"/>
      <c r="AB210" s="130"/>
      <c r="AC210" s="130"/>
    </row>
    <row r="211" spans="1:30" ht="13.9">
      <c r="D211" s="130"/>
      <c r="E211" s="130"/>
      <c r="F211" s="130"/>
      <c r="G211" s="130"/>
      <c r="H211" s="130"/>
      <c r="I211" s="130"/>
      <c r="J211" s="194"/>
      <c r="K211" s="194"/>
      <c r="L211" s="194"/>
      <c r="M211" s="194"/>
      <c r="N211" s="194"/>
      <c r="O211" s="130"/>
      <c r="P211" s="130"/>
      <c r="Q211" s="130"/>
      <c r="R211" s="130"/>
      <c r="S211" s="130"/>
      <c r="T211" s="130"/>
      <c r="U211" s="130"/>
      <c r="V211" s="130"/>
      <c r="W211" s="130"/>
      <c r="X211" s="130"/>
      <c r="Y211" s="130"/>
      <c r="Z211" s="130"/>
      <c r="AA211" s="130"/>
      <c r="AB211" s="130"/>
      <c r="AC211" s="130"/>
    </row>
    <row r="212" spans="1:30" ht="30" customHeight="1">
      <c r="A212" s="141"/>
      <c r="B212" s="141"/>
      <c r="C212" s="141"/>
      <c r="D212" s="193"/>
      <c r="E212" s="184"/>
      <c r="F212" s="184" t="str">
        <f>$F$2</f>
        <v>Input Name 1 and data for each participant</v>
      </c>
      <c r="G212" s="184" t="str">
        <f>$G$2</f>
        <v>Input Name 2</v>
      </c>
      <c r="H212" s="184" t="str">
        <f>$H$2</f>
        <v>Input Name 3</v>
      </c>
      <c r="I212" s="184" t="str">
        <f>$I$2</f>
        <v>Input Name 4</v>
      </c>
      <c r="J212" s="184" t="str">
        <f>$J$2</f>
        <v>Input Name 5</v>
      </c>
      <c r="K212" s="184" t="str">
        <f>$K$2</f>
        <v>Input Name 6</v>
      </c>
      <c r="L212" s="184" t="str">
        <f>$L$2</f>
        <v>Input Name 7</v>
      </c>
      <c r="M212" s="184" t="str">
        <f>$M$2</f>
        <v>Input Name 8</v>
      </c>
      <c r="N212" s="184" t="str">
        <f>$N$2</f>
        <v>Input Name 9</v>
      </c>
      <c r="O212" s="184" t="str">
        <f>$O$2</f>
        <v>Input Name 10</v>
      </c>
      <c r="P212" s="184" t="str">
        <f>$P$2</f>
        <v>Input Name 11</v>
      </c>
      <c r="Q212" s="184" t="str">
        <f>$Q$2</f>
        <v>Input Name 12</v>
      </c>
      <c r="R212" s="184" t="str">
        <f>$R$2</f>
        <v>Input Name 13</v>
      </c>
      <c r="S212" s="184" t="str">
        <f>$S$2</f>
        <v>Input Name 14</v>
      </c>
      <c r="T212" s="184" t="str">
        <f>$T$2</f>
        <v>Input Name 15</v>
      </c>
      <c r="U212" s="184" t="str">
        <f>$U$2</f>
        <v>Input Name 16</v>
      </c>
      <c r="V212" s="184" t="str">
        <f>$V$2</f>
        <v>Input Name 17</v>
      </c>
      <c r="W212" s="184" t="str">
        <f>$W$2</f>
        <v>Input Name 18</v>
      </c>
      <c r="X212" s="184" t="str">
        <f>$X$2</f>
        <v>Input Name 19</v>
      </c>
      <c r="Y212" s="184" t="str">
        <f>$Y$2</f>
        <v>Input Name 20</v>
      </c>
      <c r="Z212" s="184" t="str">
        <f>$Z$2</f>
        <v>Input Name 21</v>
      </c>
      <c r="AA212" s="184" t="str">
        <f>$AA$2</f>
        <v>Input Name 22</v>
      </c>
      <c r="AB212" s="184" t="str">
        <f>$AB$2</f>
        <v>Input Name 23</v>
      </c>
      <c r="AC212" s="184" t="str">
        <f>$AC$2</f>
        <v>Input Name 24</v>
      </c>
      <c r="AD212" s="141"/>
    </row>
    <row r="213" spans="1:30" ht="15.6">
      <c r="A213" s="141"/>
      <c r="B213" s="141"/>
      <c r="C213" s="141"/>
      <c r="D213" s="193"/>
      <c r="E213" s="184"/>
      <c r="F213" s="184"/>
      <c r="G213" s="184"/>
      <c r="H213" s="184"/>
      <c r="I213" s="184"/>
      <c r="J213" s="184"/>
      <c r="K213" s="184"/>
      <c r="L213" s="184"/>
      <c r="M213" s="184"/>
      <c r="N213" s="184"/>
      <c r="O213" s="184"/>
      <c r="P213" s="184"/>
      <c r="Q213" s="184"/>
      <c r="R213" s="184"/>
      <c r="S213" s="195"/>
      <c r="T213" s="195"/>
      <c r="U213" s="195"/>
      <c r="V213" s="195"/>
      <c r="W213" s="195"/>
      <c r="X213" s="195"/>
      <c r="Y213" s="195"/>
      <c r="Z213" s="195"/>
      <c r="AA213" s="195"/>
      <c r="AB213" s="195"/>
      <c r="AC213" s="195"/>
      <c r="AD213" s="141"/>
    </row>
    <row r="214" spans="1:30" ht="15.6">
      <c r="A214" s="142"/>
      <c r="B214" s="142"/>
      <c r="C214" s="142"/>
      <c r="D214" s="44" t="s">
        <v>183</v>
      </c>
      <c r="E214" s="185">
        <f>SUM(F214:R214)</f>
        <v>0</v>
      </c>
      <c r="F214" s="181"/>
      <c r="G214" s="181"/>
      <c r="H214" s="181"/>
      <c r="I214" s="181"/>
      <c r="J214" s="181"/>
      <c r="K214" s="181"/>
      <c r="L214" s="181"/>
      <c r="M214" s="181"/>
      <c r="N214" s="181"/>
      <c r="O214" s="181"/>
      <c r="P214" s="181"/>
      <c r="Q214" s="181"/>
      <c r="R214" s="181"/>
      <c r="S214" s="181"/>
      <c r="T214" s="181"/>
      <c r="U214" s="181"/>
      <c r="V214" s="181"/>
      <c r="W214" s="181"/>
      <c r="X214" s="181"/>
      <c r="Y214" s="181"/>
      <c r="Z214" s="181"/>
      <c r="AA214" s="181"/>
      <c r="AB214" s="181"/>
      <c r="AC214" s="181"/>
      <c r="AD214" s="142"/>
    </row>
    <row r="215" spans="1:30" ht="15.6">
      <c r="D215" s="44" t="s">
        <v>197</v>
      </c>
      <c r="E215" s="186">
        <f>G210</f>
        <v>0</v>
      </c>
      <c r="F215" s="187">
        <f>IFERROR(ROUNDDOWN(F214/SUM($F214:$AC214)*$E$215,2),0)</f>
        <v>0</v>
      </c>
      <c r="G215" s="187">
        <f t="shared" ref="G215:AC215" si="33">IFERROR(ROUNDDOWN(G214/SUM($F214:$AC214)*$E$215,2),0)</f>
        <v>0</v>
      </c>
      <c r="H215" s="187">
        <f t="shared" si="33"/>
        <v>0</v>
      </c>
      <c r="I215" s="187">
        <f t="shared" si="33"/>
        <v>0</v>
      </c>
      <c r="J215" s="187">
        <f t="shared" si="33"/>
        <v>0</v>
      </c>
      <c r="K215" s="187">
        <f t="shared" si="33"/>
        <v>0</v>
      </c>
      <c r="L215" s="187">
        <f t="shared" si="33"/>
        <v>0</v>
      </c>
      <c r="M215" s="187">
        <f t="shared" si="33"/>
        <v>0</v>
      </c>
      <c r="N215" s="187">
        <f t="shared" si="33"/>
        <v>0</v>
      </c>
      <c r="O215" s="187">
        <f t="shared" si="33"/>
        <v>0</v>
      </c>
      <c r="P215" s="187">
        <f t="shared" si="33"/>
        <v>0</v>
      </c>
      <c r="Q215" s="187">
        <f t="shared" si="33"/>
        <v>0</v>
      </c>
      <c r="R215" s="187">
        <f t="shared" si="33"/>
        <v>0</v>
      </c>
      <c r="S215" s="187">
        <f t="shared" si="33"/>
        <v>0</v>
      </c>
      <c r="T215" s="187">
        <f t="shared" si="33"/>
        <v>0</v>
      </c>
      <c r="U215" s="187">
        <f t="shared" si="33"/>
        <v>0</v>
      </c>
      <c r="V215" s="187">
        <f t="shared" si="33"/>
        <v>0</v>
      </c>
      <c r="W215" s="187">
        <f t="shared" si="33"/>
        <v>0</v>
      </c>
      <c r="X215" s="187">
        <f t="shared" si="33"/>
        <v>0</v>
      </c>
      <c r="Y215" s="187">
        <f t="shared" si="33"/>
        <v>0</v>
      </c>
      <c r="Z215" s="187">
        <f t="shared" si="33"/>
        <v>0</v>
      </c>
      <c r="AA215" s="187">
        <f t="shared" si="33"/>
        <v>0</v>
      </c>
      <c r="AB215" s="187">
        <f t="shared" si="33"/>
        <v>0</v>
      </c>
      <c r="AC215" s="187">
        <f t="shared" si="33"/>
        <v>0</v>
      </c>
    </row>
    <row r="217" spans="1:30" ht="35.25" customHeight="1">
      <c r="D217" s="180" t="s">
        <v>185</v>
      </c>
      <c r="E217" s="276" t="s">
        <v>186</v>
      </c>
      <c r="F217" s="277"/>
      <c r="G217" s="277"/>
      <c r="H217" s="277"/>
      <c r="I217" s="277"/>
      <c r="J217" s="277"/>
      <c r="K217" s="277"/>
      <c r="L217" s="277"/>
      <c r="M217" s="277"/>
      <c r="N217" s="277"/>
      <c r="O217" s="277"/>
      <c r="P217" s="277"/>
      <c r="Q217" s="277"/>
      <c r="R217" s="277"/>
      <c r="S217" s="277"/>
      <c r="T217" s="277"/>
    </row>
    <row r="218" spans="1:30">
      <c r="E218" s="322" t="s">
        <v>187</v>
      </c>
      <c r="F218" s="322"/>
      <c r="G218" s="322"/>
      <c r="H218" s="322"/>
      <c r="I218" s="322"/>
      <c r="J218" s="322"/>
      <c r="K218" s="322"/>
      <c r="L218" s="322"/>
      <c r="M218" s="322"/>
      <c r="N218" s="322"/>
      <c r="O218" s="322"/>
      <c r="P218" s="322"/>
      <c r="Q218" s="322"/>
      <c r="R218" s="322"/>
      <c r="S218" s="322"/>
      <c r="T218" s="322"/>
    </row>
    <row r="219" spans="1:30">
      <c r="E219" s="278" t="s">
        <v>188</v>
      </c>
      <c r="F219" s="278"/>
      <c r="G219" s="278"/>
      <c r="H219" s="278"/>
      <c r="I219" s="278"/>
      <c r="J219" s="278"/>
      <c r="K219" s="278"/>
      <c r="L219" s="278"/>
      <c r="M219" s="278"/>
      <c r="N219" s="278"/>
      <c r="O219" s="278"/>
      <c r="P219" s="278"/>
      <c r="Q219" s="278"/>
      <c r="R219" s="278"/>
      <c r="S219" s="278"/>
      <c r="T219" s="278"/>
    </row>
    <row r="220" spans="1:30" ht="15.6">
      <c r="D220" s="143"/>
      <c r="E220" s="143"/>
      <c r="F220" s="143"/>
      <c r="G220" s="143"/>
      <c r="H220" s="143"/>
      <c r="I220" s="138"/>
    </row>
    <row r="221" spans="1:30" ht="15.75" customHeight="1">
      <c r="D221" s="201" t="s">
        <v>189</v>
      </c>
      <c r="E221" s="279"/>
      <c r="F221" s="279"/>
      <c r="G221" s="279"/>
      <c r="H221" s="279"/>
      <c r="I221" s="279"/>
      <c r="J221" s="202"/>
      <c r="K221" s="279" t="s">
        <v>190</v>
      </c>
      <c r="L221" s="279"/>
      <c r="M221" s="323"/>
      <c r="N221" s="323"/>
      <c r="O221" s="323"/>
      <c r="P221" s="323"/>
      <c r="Q221" s="323"/>
      <c r="R221" s="202"/>
      <c r="S221" s="202"/>
      <c r="T221" s="202"/>
      <c r="U221" s="202"/>
      <c r="V221" s="202"/>
      <c r="W221" s="202"/>
      <c r="X221" s="202"/>
      <c r="Y221" s="202"/>
      <c r="Z221" s="202"/>
      <c r="AA221" s="202"/>
      <c r="AB221" s="202"/>
      <c r="AC221" s="202"/>
    </row>
    <row r="222" spans="1:30" ht="15.6">
      <c r="E222" s="324"/>
      <c r="F222" s="325"/>
      <c r="G222" s="325"/>
      <c r="H222" s="325"/>
      <c r="I222" s="138"/>
    </row>
    <row r="224" spans="1:30" ht="23.45">
      <c r="C224" s="130"/>
      <c r="D224" s="196" t="s">
        <v>202</v>
      </c>
      <c r="E224" s="197"/>
      <c r="F224" s="197"/>
      <c r="G224" s="197"/>
      <c r="H224" s="198"/>
      <c r="I224" s="198"/>
      <c r="J224" s="198"/>
      <c r="K224" s="198"/>
      <c r="L224" s="198"/>
      <c r="M224" s="198"/>
      <c r="N224" s="199"/>
      <c r="O224" s="199"/>
      <c r="P224" s="199"/>
      <c r="Q224" s="199"/>
      <c r="R224" s="199"/>
      <c r="S224" s="199"/>
      <c r="T224" s="199"/>
      <c r="U224" s="199"/>
      <c r="V224" s="199"/>
      <c r="W224" s="199"/>
      <c r="X224" s="199"/>
      <c r="Y224" s="199"/>
      <c r="Z224" s="199"/>
      <c r="AA224" s="199"/>
      <c r="AB224" s="199"/>
      <c r="AC224" s="199"/>
    </row>
    <row r="225" spans="1:30" ht="15.6">
      <c r="A225" s="138"/>
      <c r="B225" s="138"/>
      <c r="C225" s="138"/>
      <c r="D225" s="182"/>
      <c r="E225" s="308"/>
      <c r="F225" s="308"/>
      <c r="G225" s="308"/>
      <c r="H225" s="308"/>
      <c r="I225" s="182"/>
      <c r="J225" s="309" t="s">
        <v>177</v>
      </c>
      <c r="K225" s="310"/>
      <c r="L225" s="310"/>
      <c r="M225" s="311"/>
      <c r="N225" s="203"/>
      <c r="O225" s="182"/>
      <c r="P225" s="309" t="s">
        <v>140</v>
      </c>
      <c r="Q225" s="310"/>
      <c r="R225" s="310"/>
      <c r="S225" s="311"/>
      <c r="T225" s="139"/>
      <c r="U225" s="182"/>
      <c r="V225" s="182"/>
      <c r="W225" s="182"/>
      <c r="X225" s="182"/>
      <c r="Y225" s="182"/>
      <c r="Z225" s="182"/>
      <c r="AA225" s="182"/>
      <c r="AB225" s="182"/>
      <c r="AC225" s="182"/>
      <c r="AD225" s="138"/>
    </row>
    <row r="226" spans="1:30" ht="15.6">
      <c r="A226" s="138"/>
      <c r="B226" s="138"/>
      <c r="C226" s="138"/>
      <c r="D226" s="190" t="s">
        <v>178</v>
      </c>
      <c r="E226" s="312"/>
      <c r="F226" s="312"/>
      <c r="G226" s="312"/>
      <c r="H226" s="312"/>
      <c r="I226" s="182"/>
      <c r="J226" s="313"/>
      <c r="K226" s="314"/>
      <c r="L226" s="314"/>
      <c r="M226" s="315"/>
      <c r="N226" s="204"/>
      <c r="O226" s="182"/>
      <c r="P226" s="313"/>
      <c r="Q226" s="314"/>
      <c r="R226" s="314"/>
      <c r="S226" s="315"/>
      <c r="T226" s="140"/>
      <c r="U226" s="182"/>
      <c r="V226" s="182"/>
      <c r="W226" s="182"/>
      <c r="X226" s="182"/>
      <c r="Y226" s="182"/>
      <c r="Z226" s="182"/>
      <c r="AA226" s="182"/>
      <c r="AB226" s="182"/>
      <c r="AC226" s="182"/>
      <c r="AD226" s="138"/>
    </row>
    <row r="227" spans="1:30" ht="15.6">
      <c r="A227" s="138"/>
      <c r="B227" s="138"/>
      <c r="C227" s="138"/>
      <c r="D227" s="191"/>
      <c r="E227" s="316"/>
      <c r="F227" s="316"/>
      <c r="G227" s="316"/>
      <c r="H227" s="316"/>
      <c r="I227" s="182"/>
      <c r="J227" s="313"/>
      <c r="K227" s="314"/>
      <c r="L227" s="314"/>
      <c r="M227" s="315"/>
      <c r="N227" s="204"/>
      <c r="O227" s="182"/>
      <c r="P227" s="313"/>
      <c r="Q227" s="314"/>
      <c r="R227" s="314"/>
      <c r="S227" s="315"/>
      <c r="T227" s="140"/>
      <c r="U227" s="182"/>
      <c r="V227" s="182"/>
      <c r="W227" s="182"/>
      <c r="X227" s="182"/>
      <c r="Y227" s="182"/>
      <c r="Z227" s="182"/>
      <c r="AA227" s="182"/>
      <c r="AB227" s="182"/>
      <c r="AC227" s="182"/>
      <c r="AD227" s="138"/>
    </row>
    <row r="228" spans="1:30" ht="15.6">
      <c r="A228" s="138"/>
      <c r="B228" s="138"/>
      <c r="C228" s="138"/>
      <c r="D228" s="190" t="s">
        <v>179</v>
      </c>
      <c r="E228" s="312"/>
      <c r="F228" s="312"/>
      <c r="G228" s="312"/>
      <c r="H228" s="312"/>
      <c r="I228" s="182"/>
      <c r="J228" s="313"/>
      <c r="K228" s="314"/>
      <c r="L228" s="314"/>
      <c r="M228" s="315"/>
      <c r="N228" s="204"/>
      <c r="O228" s="182"/>
      <c r="P228" s="313"/>
      <c r="Q228" s="314"/>
      <c r="R228" s="314"/>
      <c r="S228" s="315"/>
      <c r="T228" s="140"/>
      <c r="U228" s="182"/>
      <c r="V228" s="182"/>
      <c r="W228" s="182"/>
      <c r="X228" s="182"/>
      <c r="Y228" s="182"/>
      <c r="Z228" s="182"/>
      <c r="AA228" s="182"/>
      <c r="AB228" s="182"/>
      <c r="AC228" s="182"/>
      <c r="AD228" s="138"/>
    </row>
    <row r="229" spans="1:30" ht="15.6">
      <c r="A229" s="138"/>
      <c r="B229" s="138"/>
      <c r="C229" s="138"/>
      <c r="D229" s="192"/>
      <c r="E229" s="138"/>
      <c r="F229" s="138"/>
      <c r="G229" s="138"/>
      <c r="H229" s="138"/>
      <c r="I229" s="182"/>
      <c r="J229" s="313"/>
      <c r="K229" s="314"/>
      <c r="L229" s="314"/>
      <c r="M229" s="315"/>
      <c r="N229" s="172"/>
      <c r="O229" s="182"/>
      <c r="P229" s="313"/>
      <c r="Q229" s="314"/>
      <c r="R229" s="314"/>
      <c r="S229" s="315"/>
      <c r="T229" s="140"/>
      <c r="U229" s="182"/>
      <c r="V229" s="182"/>
      <c r="W229" s="182"/>
      <c r="X229" s="182"/>
      <c r="Y229" s="182"/>
      <c r="Z229" s="182"/>
      <c r="AA229" s="182"/>
      <c r="AB229" s="182"/>
      <c r="AC229" s="182"/>
      <c r="AD229" s="138"/>
    </row>
    <row r="230" spans="1:30" ht="15.6">
      <c r="D230" s="130"/>
      <c r="E230" s="317" t="s">
        <v>180</v>
      </c>
      <c r="F230" s="318"/>
      <c r="G230" s="280">
        <f>N230-T230</f>
        <v>0</v>
      </c>
      <c r="H230" s="281"/>
      <c r="I230" s="182"/>
      <c r="J230" s="326" t="s">
        <v>181</v>
      </c>
      <c r="K230" s="320"/>
      <c r="L230" s="320"/>
      <c r="M230" s="327"/>
      <c r="N230" s="183">
        <f>SUM(N226:N229)</f>
        <v>0</v>
      </c>
      <c r="O230" s="130"/>
      <c r="P230" s="319" t="s">
        <v>182</v>
      </c>
      <c r="Q230" s="320"/>
      <c r="R230" s="320"/>
      <c r="S230" s="321"/>
      <c r="T230" s="183">
        <f>SUM(T226:T229)</f>
        <v>0</v>
      </c>
      <c r="U230" s="130"/>
      <c r="V230" s="130"/>
      <c r="W230" s="130"/>
      <c r="X230" s="130"/>
      <c r="Y230" s="130"/>
      <c r="Z230" s="130"/>
      <c r="AA230" s="130"/>
      <c r="AB230" s="130"/>
      <c r="AC230" s="130"/>
    </row>
    <row r="231" spans="1:30" ht="13.9">
      <c r="D231" s="130"/>
      <c r="E231" s="130"/>
      <c r="F231" s="130"/>
      <c r="G231" s="130"/>
      <c r="H231" s="130"/>
      <c r="I231" s="130"/>
      <c r="J231" s="194"/>
      <c r="K231" s="194"/>
      <c r="L231" s="194"/>
      <c r="M231" s="194"/>
      <c r="N231" s="194"/>
      <c r="O231" s="130"/>
      <c r="P231" s="130"/>
      <c r="Q231" s="130"/>
      <c r="R231" s="130"/>
      <c r="S231" s="130"/>
      <c r="T231" s="130"/>
      <c r="U231" s="130"/>
      <c r="V231" s="130"/>
      <c r="W231" s="130"/>
      <c r="X231" s="130"/>
      <c r="Y231" s="130"/>
      <c r="Z231" s="130"/>
      <c r="AA231" s="130"/>
      <c r="AB231" s="130"/>
      <c r="AC231" s="130"/>
    </row>
    <row r="232" spans="1:30" ht="30" customHeight="1">
      <c r="A232" s="141"/>
      <c r="B232" s="141"/>
      <c r="C232" s="141"/>
      <c r="D232" s="193"/>
      <c r="E232" s="184"/>
      <c r="F232" s="184" t="str">
        <f>$F$2</f>
        <v>Input Name 1 and data for each participant</v>
      </c>
      <c r="G232" s="184" t="str">
        <f>$G$2</f>
        <v>Input Name 2</v>
      </c>
      <c r="H232" s="184" t="str">
        <f>$H$2</f>
        <v>Input Name 3</v>
      </c>
      <c r="I232" s="184" t="str">
        <f>$I$2</f>
        <v>Input Name 4</v>
      </c>
      <c r="J232" s="184" t="str">
        <f>$J$2</f>
        <v>Input Name 5</v>
      </c>
      <c r="K232" s="184" t="str">
        <f>$K$2</f>
        <v>Input Name 6</v>
      </c>
      <c r="L232" s="184" t="str">
        <f>$L$2</f>
        <v>Input Name 7</v>
      </c>
      <c r="M232" s="184" t="str">
        <f>$M$2</f>
        <v>Input Name 8</v>
      </c>
      <c r="N232" s="184" t="str">
        <f>$N$2</f>
        <v>Input Name 9</v>
      </c>
      <c r="O232" s="184" t="str">
        <f>$O$2</f>
        <v>Input Name 10</v>
      </c>
      <c r="P232" s="184" t="str">
        <f>$P$2</f>
        <v>Input Name 11</v>
      </c>
      <c r="Q232" s="184" t="str">
        <f>$Q$2</f>
        <v>Input Name 12</v>
      </c>
      <c r="R232" s="184" t="str">
        <f>$R$2</f>
        <v>Input Name 13</v>
      </c>
      <c r="S232" s="184" t="str">
        <f>$S$2</f>
        <v>Input Name 14</v>
      </c>
      <c r="T232" s="184" t="str">
        <f>$T$2</f>
        <v>Input Name 15</v>
      </c>
      <c r="U232" s="184" t="str">
        <f>$U$2</f>
        <v>Input Name 16</v>
      </c>
      <c r="V232" s="184" t="str">
        <f>$V$2</f>
        <v>Input Name 17</v>
      </c>
      <c r="W232" s="184" t="str">
        <f>$W$2</f>
        <v>Input Name 18</v>
      </c>
      <c r="X232" s="184" t="str">
        <f>$X$2</f>
        <v>Input Name 19</v>
      </c>
      <c r="Y232" s="184" t="str">
        <f>$Y$2</f>
        <v>Input Name 20</v>
      </c>
      <c r="Z232" s="184" t="str">
        <f>$Z$2</f>
        <v>Input Name 21</v>
      </c>
      <c r="AA232" s="184" t="str">
        <f>$AA$2</f>
        <v>Input Name 22</v>
      </c>
      <c r="AB232" s="184" t="str">
        <f>$AB$2</f>
        <v>Input Name 23</v>
      </c>
      <c r="AC232" s="184" t="str">
        <f>$AC$2</f>
        <v>Input Name 24</v>
      </c>
      <c r="AD232" s="141"/>
    </row>
    <row r="233" spans="1:30" ht="15.6">
      <c r="A233" s="141"/>
      <c r="B233" s="141"/>
      <c r="C233" s="141"/>
      <c r="D233" s="193"/>
      <c r="E233" s="184"/>
      <c r="F233" s="184"/>
      <c r="G233" s="184"/>
      <c r="H233" s="184"/>
      <c r="I233" s="184"/>
      <c r="J233" s="184"/>
      <c r="K233" s="184"/>
      <c r="L233" s="184"/>
      <c r="M233" s="184"/>
      <c r="N233" s="184"/>
      <c r="O233" s="184"/>
      <c r="P233" s="184"/>
      <c r="Q233" s="184"/>
      <c r="R233" s="184"/>
      <c r="S233" s="195"/>
      <c r="T233" s="195"/>
      <c r="U233" s="195"/>
      <c r="V233" s="195"/>
      <c r="W233" s="195"/>
      <c r="X233" s="195"/>
      <c r="Y233" s="195"/>
      <c r="Z233" s="195"/>
      <c r="AA233" s="195"/>
      <c r="AB233" s="195"/>
      <c r="AC233" s="195"/>
      <c r="AD233" s="141"/>
    </row>
    <row r="234" spans="1:30" ht="15.6">
      <c r="A234" s="142"/>
      <c r="B234" s="142"/>
      <c r="C234" s="142"/>
      <c r="D234" s="44" t="s">
        <v>183</v>
      </c>
      <c r="E234" s="185">
        <f>SUM(F234:R234)</f>
        <v>0</v>
      </c>
      <c r="F234" s="181"/>
      <c r="G234" s="181"/>
      <c r="H234" s="181"/>
      <c r="I234" s="181"/>
      <c r="J234" s="181"/>
      <c r="K234" s="181"/>
      <c r="L234" s="181"/>
      <c r="M234" s="181"/>
      <c r="N234" s="181"/>
      <c r="O234" s="181"/>
      <c r="P234" s="181"/>
      <c r="Q234" s="181"/>
      <c r="R234" s="181"/>
      <c r="S234" s="181"/>
      <c r="T234" s="181"/>
      <c r="U234" s="181"/>
      <c r="V234" s="181"/>
      <c r="W234" s="181"/>
      <c r="X234" s="181"/>
      <c r="Y234" s="181"/>
      <c r="Z234" s="181"/>
      <c r="AA234" s="181"/>
      <c r="AB234" s="181"/>
      <c r="AC234" s="181"/>
      <c r="AD234" s="142"/>
    </row>
    <row r="235" spans="1:30" ht="15.6">
      <c r="D235" s="44" t="s">
        <v>197</v>
      </c>
      <c r="E235" s="186">
        <f>G230</f>
        <v>0</v>
      </c>
      <c r="F235" s="187">
        <f>IFERROR(ROUNDDOWN(F234/SUM($F234:$AC234)*$E$235,2),0)</f>
        <v>0</v>
      </c>
      <c r="G235" s="187">
        <f t="shared" ref="G235:AC235" si="34">IFERROR(ROUNDDOWN(G234/SUM($F234:$AC234)*$E$235,2),0)</f>
        <v>0</v>
      </c>
      <c r="H235" s="187">
        <f t="shared" si="34"/>
        <v>0</v>
      </c>
      <c r="I235" s="187">
        <f t="shared" si="34"/>
        <v>0</v>
      </c>
      <c r="J235" s="187">
        <f t="shared" si="34"/>
        <v>0</v>
      </c>
      <c r="K235" s="187">
        <f t="shared" si="34"/>
        <v>0</v>
      </c>
      <c r="L235" s="187">
        <f t="shared" si="34"/>
        <v>0</v>
      </c>
      <c r="M235" s="187">
        <f t="shared" si="34"/>
        <v>0</v>
      </c>
      <c r="N235" s="187">
        <f t="shared" si="34"/>
        <v>0</v>
      </c>
      <c r="O235" s="187">
        <f t="shared" si="34"/>
        <v>0</v>
      </c>
      <c r="P235" s="187">
        <f t="shared" si="34"/>
        <v>0</v>
      </c>
      <c r="Q235" s="187">
        <f t="shared" si="34"/>
        <v>0</v>
      </c>
      <c r="R235" s="187">
        <f t="shared" si="34"/>
        <v>0</v>
      </c>
      <c r="S235" s="187">
        <f t="shared" si="34"/>
        <v>0</v>
      </c>
      <c r="T235" s="187">
        <f t="shared" si="34"/>
        <v>0</v>
      </c>
      <c r="U235" s="187">
        <f t="shared" si="34"/>
        <v>0</v>
      </c>
      <c r="V235" s="187">
        <f t="shared" si="34"/>
        <v>0</v>
      </c>
      <c r="W235" s="187">
        <f t="shared" si="34"/>
        <v>0</v>
      </c>
      <c r="X235" s="187">
        <f t="shared" si="34"/>
        <v>0</v>
      </c>
      <c r="Y235" s="187">
        <f t="shared" si="34"/>
        <v>0</v>
      </c>
      <c r="Z235" s="187">
        <f t="shared" si="34"/>
        <v>0</v>
      </c>
      <c r="AA235" s="187">
        <f t="shared" si="34"/>
        <v>0</v>
      </c>
      <c r="AB235" s="187">
        <f t="shared" si="34"/>
        <v>0</v>
      </c>
      <c r="AC235" s="187">
        <f t="shared" si="34"/>
        <v>0</v>
      </c>
    </row>
    <row r="237" spans="1:30" ht="33.75" customHeight="1">
      <c r="D237" s="180" t="s">
        <v>185</v>
      </c>
      <c r="E237" s="276" t="s">
        <v>186</v>
      </c>
      <c r="F237" s="277"/>
      <c r="G237" s="277"/>
      <c r="H237" s="277"/>
      <c r="I237" s="277"/>
      <c r="J237" s="277"/>
      <c r="K237" s="277"/>
      <c r="L237" s="277"/>
      <c r="M237" s="277"/>
      <c r="N237" s="277"/>
      <c r="O237" s="277"/>
      <c r="P237" s="277"/>
      <c r="Q237" s="277"/>
      <c r="R237" s="277"/>
      <c r="S237" s="277"/>
      <c r="T237" s="277"/>
    </row>
    <row r="238" spans="1:30">
      <c r="E238" s="322" t="s">
        <v>187</v>
      </c>
      <c r="F238" s="322"/>
      <c r="G238" s="322"/>
      <c r="H238" s="322"/>
      <c r="I238" s="322"/>
      <c r="J238" s="322"/>
      <c r="K238" s="322"/>
      <c r="L238" s="322"/>
      <c r="M238" s="322"/>
      <c r="N238" s="322"/>
      <c r="O238" s="322"/>
      <c r="P238" s="322"/>
      <c r="Q238" s="322"/>
      <c r="R238" s="322"/>
      <c r="S238" s="322"/>
      <c r="T238" s="322"/>
    </row>
    <row r="239" spans="1:30">
      <c r="E239" s="278" t="s">
        <v>188</v>
      </c>
      <c r="F239" s="278"/>
      <c r="G239" s="278"/>
      <c r="H239" s="278"/>
      <c r="I239" s="278"/>
      <c r="J239" s="278"/>
      <c r="K239" s="278"/>
      <c r="L239" s="278"/>
      <c r="M239" s="278"/>
      <c r="N239" s="278"/>
      <c r="O239" s="278"/>
      <c r="P239" s="278"/>
      <c r="Q239" s="278"/>
      <c r="R239" s="278"/>
      <c r="S239" s="278"/>
      <c r="T239" s="278"/>
    </row>
    <row r="240" spans="1:30" ht="15.6">
      <c r="D240" s="143"/>
      <c r="E240" s="143"/>
      <c r="F240" s="143"/>
      <c r="G240" s="143"/>
      <c r="H240" s="143"/>
      <c r="I240" s="138"/>
    </row>
    <row r="241" spans="1:30" ht="15.75" customHeight="1">
      <c r="D241" s="201" t="s">
        <v>189</v>
      </c>
      <c r="E241" s="279"/>
      <c r="F241" s="279"/>
      <c r="G241" s="279"/>
      <c r="H241" s="279"/>
      <c r="I241" s="279"/>
      <c r="J241" s="202"/>
      <c r="K241" s="279" t="s">
        <v>190</v>
      </c>
      <c r="L241" s="279"/>
      <c r="M241" s="323"/>
      <c r="N241" s="323"/>
      <c r="O241" s="323"/>
      <c r="P241" s="323"/>
      <c r="Q241" s="323"/>
      <c r="R241" s="202"/>
      <c r="S241" s="202"/>
      <c r="T241" s="202"/>
      <c r="U241" s="202"/>
      <c r="V241" s="202"/>
      <c r="W241" s="202"/>
      <c r="X241" s="202"/>
      <c r="Y241" s="202"/>
      <c r="Z241" s="202"/>
      <c r="AA241" s="202"/>
      <c r="AB241" s="202"/>
      <c r="AC241" s="202"/>
    </row>
    <row r="242" spans="1:30" ht="15.6">
      <c r="E242" s="324"/>
      <c r="F242" s="325"/>
      <c r="G242" s="325"/>
      <c r="H242" s="325"/>
      <c r="I242" s="138"/>
    </row>
    <row r="244" spans="1:30" ht="23.45">
      <c r="C244" s="130"/>
      <c r="D244" s="196" t="s">
        <v>203</v>
      </c>
      <c r="E244" s="197"/>
      <c r="F244" s="197"/>
      <c r="G244" s="197"/>
      <c r="H244" s="198"/>
      <c r="I244" s="198"/>
      <c r="J244" s="198"/>
      <c r="K244" s="198"/>
      <c r="L244" s="198"/>
      <c r="M244" s="198"/>
      <c r="N244" s="199"/>
      <c r="O244" s="199"/>
      <c r="P244" s="199"/>
      <c r="Q244" s="199"/>
      <c r="R244" s="199"/>
      <c r="S244" s="199"/>
      <c r="T244" s="199"/>
      <c r="U244" s="199"/>
      <c r="V244" s="199"/>
      <c r="W244" s="199"/>
      <c r="X244" s="199"/>
      <c r="Y244" s="199"/>
      <c r="Z244" s="199"/>
      <c r="AA244" s="199"/>
      <c r="AB244" s="199"/>
      <c r="AC244" s="199"/>
    </row>
    <row r="245" spans="1:30" ht="15.6">
      <c r="A245" s="138"/>
      <c r="B245" s="138"/>
      <c r="C245" s="138"/>
      <c r="D245" s="182"/>
      <c r="E245" s="308"/>
      <c r="F245" s="308"/>
      <c r="G245" s="308"/>
      <c r="H245" s="308"/>
      <c r="I245" s="182"/>
      <c r="J245" s="309" t="s">
        <v>177</v>
      </c>
      <c r="K245" s="310"/>
      <c r="L245" s="310"/>
      <c r="M245" s="311"/>
      <c r="N245" s="203"/>
      <c r="O245" s="182"/>
      <c r="P245" s="309" t="s">
        <v>140</v>
      </c>
      <c r="Q245" s="310"/>
      <c r="R245" s="310"/>
      <c r="S245" s="311"/>
      <c r="T245" s="139"/>
      <c r="U245" s="182"/>
      <c r="V245" s="182"/>
      <c r="W245" s="182"/>
      <c r="X245" s="182"/>
      <c r="Y245" s="182"/>
      <c r="Z245" s="182"/>
      <c r="AA245" s="182"/>
      <c r="AB245" s="182"/>
      <c r="AC245" s="182"/>
      <c r="AD245" s="138"/>
    </row>
    <row r="246" spans="1:30" ht="15.6">
      <c r="A246" s="138"/>
      <c r="B246" s="138"/>
      <c r="C246" s="138"/>
      <c r="D246" s="190" t="s">
        <v>178</v>
      </c>
      <c r="E246" s="312"/>
      <c r="F246" s="312"/>
      <c r="G246" s="312"/>
      <c r="H246" s="312"/>
      <c r="I246" s="182"/>
      <c r="J246" s="313"/>
      <c r="K246" s="314"/>
      <c r="L246" s="314"/>
      <c r="M246" s="315"/>
      <c r="N246" s="204"/>
      <c r="O246" s="182"/>
      <c r="P246" s="313"/>
      <c r="Q246" s="314"/>
      <c r="R246" s="314"/>
      <c r="S246" s="315"/>
      <c r="T246" s="140"/>
      <c r="U246" s="182"/>
      <c r="V246" s="182"/>
      <c r="W246" s="182"/>
      <c r="X246" s="182"/>
      <c r="Y246" s="182"/>
      <c r="Z246" s="182"/>
      <c r="AA246" s="182"/>
      <c r="AB246" s="182"/>
      <c r="AC246" s="182"/>
      <c r="AD246" s="138"/>
    </row>
    <row r="247" spans="1:30" ht="15.6">
      <c r="A247" s="138"/>
      <c r="B247" s="138"/>
      <c r="C247" s="138"/>
      <c r="D247" s="191"/>
      <c r="E247" s="316"/>
      <c r="F247" s="316"/>
      <c r="G247" s="316"/>
      <c r="H247" s="316"/>
      <c r="I247" s="182"/>
      <c r="J247" s="313"/>
      <c r="K247" s="314"/>
      <c r="L247" s="314"/>
      <c r="M247" s="315"/>
      <c r="N247" s="204"/>
      <c r="O247" s="182"/>
      <c r="P247" s="313"/>
      <c r="Q247" s="314"/>
      <c r="R247" s="314"/>
      <c r="S247" s="315"/>
      <c r="T247" s="140"/>
      <c r="U247" s="182"/>
      <c r="V247" s="182"/>
      <c r="W247" s="182"/>
      <c r="X247" s="182"/>
      <c r="Y247" s="182"/>
      <c r="Z247" s="182"/>
      <c r="AA247" s="182"/>
      <c r="AB247" s="182"/>
      <c r="AC247" s="182"/>
      <c r="AD247" s="138"/>
    </row>
    <row r="248" spans="1:30" ht="15.6">
      <c r="A248" s="138"/>
      <c r="B248" s="138"/>
      <c r="C248" s="138"/>
      <c r="D248" s="190" t="s">
        <v>179</v>
      </c>
      <c r="E248" s="312"/>
      <c r="F248" s="312"/>
      <c r="G248" s="312"/>
      <c r="H248" s="312"/>
      <c r="I248" s="182"/>
      <c r="J248" s="313"/>
      <c r="K248" s="314"/>
      <c r="L248" s="314"/>
      <c r="M248" s="315"/>
      <c r="N248" s="204"/>
      <c r="O248" s="182"/>
      <c r="P248" s="313"/>
      <c r="Q248" s="314"/>
      <c r="R248" s="314"/>
      <c r="S248" s="315"/>
      <c r="T248" s="140"/>
      <c r="U248" s="182"/>
      <c r="V248" s="182"/>
      <c r="W248" s="182"/>
      <c r="X248" s="182"/>
      <c r="Y248" s="182"/>
      <c r="Z248" s="182"/>
      <c r="AA248" s="182"/>
      <c r="AB248" s="182"/>
      <c r="AC248" s="182"/>
      <c r="AD248" s="138"/>
    </row>
    <row r="249" spans="1:30" ht="15.6">
      <c r="A249" s="138"/>
      <c r="B249" s="138"/>
      <c r="C249" s="138"/>
      <c r="D249" s="192"/>
      <c r="E249" s="138"/>
      <c r="F249" s="138"/>
      <c r="G249" s="138"/>
      <c r="H249" s="138"/>
      <c r="I249" s="182"/>
      <c r="J249" s="313"/>
      <c r="K249" s="314"/>
      <c r="L249" s="314"/>
      <c r="M249" s="315"/>
      <c r="N249" s="172"/>
      <c r="O249" s="182"/>
      <c r="P249" s="313"/>
      <c r="Q249" s="314"/>
      <c r="R249" s="314"/>
      <c r="S249" s="315"/>
      <c r="T249" s="140"/>
      <c r="U249" s="182"/>
      <c r="V249" s="182"/>
      <c r="W249" s="182"/>
      <c r="X249" s="182"/>
      <c r="Y249" s="182"/>
      <c r="Z249" s="182"/>
      <c r="AA249" s="182"/>
      <c r="AB249" s="182"/>
      <c r="AC249" s="182"/>
      <c r="AD249" s="138"/>
    </row>
    <row r="250" spans="1:30" ht="15.6">
      <c r="D250" s="130"/>
      <c r="E250" s="317" t="s">
        <v>180</v>
      </c>
      <c r="F250" s="318"/>
      <c r="G250" s="280">
        <f>N250-T250</f>
        <v>0</v>
      </c>
      <c r="H250" s="281"/>
      <c r="I250" s="182"/>
      <c r="J250" s="326" t="s">
        <v>181</v>
      </c>
      <c r="K250" s="320"/>
      <c r="L250" s="320"/>
      <c r="M250" s="327"/>
      <c r="N250" s="183">
        <f>SUM(N246:N249)</f>
        <v>0</v>
      </c>
      <c r="O250" s="130"/>
      <c r="P250" s="319" t="s">
        <v>182</v>
      </c>
      <c r="Q250" s="320"/>
      <c r="R250" s="320"/>
      <c r="S250" s="321"/>
      <c r="T250" s="183">
        <f>SUM(T246:T249)</f>
        <v>0</v>
      </c>
      <c r="U250" s="130"/>
      <c r="V250" s="130"/>
      <c r="W250" s="130"/>
      <c r="X250" s="130"/>
      <c r="Y250" s="130"/>
      <c r="Z250" s="130"/>
      <c r="AA250" s="130"/>
      <c r="AB250" s="130"/>
      <c r="AC250" s="130"/>
    </row>
    <row r="251" spans="1:30" ht="13.9">
      <c r="D251" s="130"/>
      <c r="E251" s="130"/>
      <c r="F251" s="130"/>
      <c r="G251" s="130"/>
      <c r="H251" s="130"/>
      <c r="I251" s="130"/>
      <c r="J251" s="194"/>
      <c r="K251" s="194"/>
      <c r="L251" s="194"/>
      <c r="M251" s="194"/>
      <c r="N251" s="194"/>
      <c r="O251" s="130"/>
      <c r="P251" s="130"/>
      <c r="Q251" s="130"/>
      <c r="R251" s="130"/>
      <c r="S251" s="130"/>
      <c r="T251" s="130"/>
      <c r="U251" s="130"/>
      <c r="V251" s="130"/>
      <c r="W251" s="130"/>
      <c r="X251" s="130"/>
      <c r="Y251" s="130"/>
      <c r="Z251" s="130"/>
      <c r="AA251" s="130"/>
      <c r="AB251" s="130"/>
      <c r="AC251" s="130"/>
    </row>
    <row r="252" spans="1:30" ht="30.75" customHeight="1">
      <c r="A252" s="141"/>
      <c r="B252" s="141"/>
      <c r="C252" s="141"/>
      <c r="D252" s="193"/>
      <c r="E252" s="184"/>
      <c r="F252" s="184" t="str">
        <f>$F$2</f>
        <v>Input Name 1 and data for each participant</v>
      </c>
      <c r="G252" s="184" t="str">
        <f>$G$2</f>
        <v>Input Name 2</v>
      </c>
      <c r="H252" s="184" t="str">
        <f>$H$2</f>
        <v>Input Name 3</v>
      </c>
      <c r="I252" s="184" t="str">
        <f>$I$2</f>
        <v>Input Name 4</v>
      </c>
      <c r="J252" s="184" t="str">
        <f>$J$2</f>
        <v>Input Name 5</v>
      </c>
      <c r="K252" s="184" t="str">
        <f>$K$2</f>
        <v>Input Name 6</v>
      </c>
      <c r="L252" s="184" t="str">
        <f>$L$2</f>
        <v>Input Name 7</v>
      </c>
      <c r="M252" s="184" t="str">
        <f>$M$2</f>
        <v>Input Name 8</v>
      </c>
      <c r="N252" s="184" t="str">
        <f>$N$2</f>
        <v>Input Name 9</v>
      </c>
      <c r="O252" s="184" t="str">
        <f>$O$2</f>
        <v>Input Name 10</v>
      </c>
      <c r="P252" s="184" t="str">
        <f>$P$2</f>
        <v>Input Name 11</v>
      </c>
      <c r="Q252" s="184" t="str">
        <f>$Q$2</f>
        <v>Input Name 12</v>
      </c>
      <c r="R252" s="184" t="str">
        <f>$R$2</f>
        <v>Input Name 13</v>
      </c>
      <c r="S252" s="184" t="str">
        <f>$S$2</f>
        <v>Input Name 14</v>
      </c>
      <c r="T252" s="184" t="str">
        <f>$T$2</f>
        <v>Input Name 15</v>
      </c>
      <c r="U252" s="184" t="str">
        <f>$U$2</f>
        <v>Input Name 16</v>
      </c>
      <c r="V252" s="184" t="str">
        <f>$V$2</f>
        <v>Input Name 17</v>
      </c>
      <c r="W252" s="184" t="str">
        <f>$W$2</f>
        <v>Input Name 18</v>
      </c>
      <c r="X252" s="184" t="str">
        <f>$X$2</f>
        <v>Input Name 19</v>
      </c>
      <c r="Y252" s="184" t="str">
        <f>$Y$2</f>
        <v>Input Name 20</v>
      </c>
      <c r="Z252" s="184" t="str">
        <f>$Z$2</f>
        <v>Input Name 21</v>
      </c>
      <c r="AA252" s="184" t="str">
        <f>$AA$2</f>
        <v>Input Name 22</v>
      </c>
      <c r="AB252" s="184" t="str">
        <f>$AB$2</f>
        <v>Input Name 23</v>
      </c>
      <c r="AC252" s="184" t="str">
        <f>$AC$2</f>
        <v>Input Name 24</v>
      </c>
      <c r="AD252" s="141"/>
    </row>
    <row r="253" spans="1:30" ht="15.6">
      <c r="A253" s="141"/>
      <c r="B253" s="141"/>
      <c r="C253" s="141"/>
      <c r="D253" s="193"/>
      <c r="E253" s="184"/>
      <c r="F253" s="184"/>
      <c r="G253" s="184"/>
      <c r="H253" s="184"/>
      <c r="I253" s="184"/>
      <c r="J253" s="184"/>
      <c r="K253" s="184"/>
      <c r="L253" s="184"/>
      <c r="M253" s="184"/>
      <c r="N253" s="184"/>
      <c r="O253" s="184"/>
      <c r="P253" s="184"/>
      <c r="Q253" s="184"/>
      <c r="R253" s="184"/>
      <c r="S253" s="195"/>
      <c r="T253" s="195"/>
      <c r="U253" s="195"/>
      <c r="V253" s="195"/>
      <c r="W253" s="195"/>
      <c r="X253" s="195"/>
      <c r="Y253" s="195"/>
      <c r="Z253" s="195"/>
      <c r="AA253" s="195"/>
      <c r="AB253" s="195"/>
      <c r="AC253" s="195"/>
      <c r="AD253" s="141"/>
    </row>
    <row r="254" spans="1:30" ht="15.6">
      <c r="A254" s="142"/>
      <c r="B254" s="142"/>
      <c r="C254" s="142"/>
      <c r="D254" s="44" t="s">
        <v>183</v>
      </c>
      <c r="E254" s="185">
        <f>SUM(F254:R254)</f>
        <v>0</v>
      </c>
      <c r="F254" s="181"/>
      <c r="G254" s="181"/>
      <c r="H254" s="181"/>
      <c r="I254" s="181"/>
      <c r="J254" s="181"/>
      <c r="K254" s="181"/>
      <c r="L254" s="181"/>
      <c r="M254" s="181"/>
      <c r="N254" s="181"/>
      <c r="O254" s="181"/>
      <c r="P254" s="181"/>
      <c r="Q254" s="181"/>
      <c r="R254" s="181"/>
      <c r="S254" s="181"/>
      <c r="T254" s="181"/>
      <c r="U254" s="181"/>
      <c r="V254" s="181"/>
      <c r="W254" s="181"/>
      <c r="X254" s="181"/>
      <c r="Y254" s="181"/>
      <c r="Z254" s="181"/>
      <c r="AA254" s="181"/>
      <c r="AB254" s="181"/>
      <c r="AC254" s="181"/>
      <c r="AD254" s="142"/>
    </row>
    <row r="255" spans="1:30" ht="15.6">
      <c r="D255" s="44" t="s">
        <v>197</v>
      </c>
      <c r="E255" s="186">
        <f>G250</f>
        <v>0</v>
      </c>
      <c r="F255" s="187">
        <f>IFERROR(ROUNDDOWN(F254/SUM($F254:$AC254)*$E$255,2),0)</f>
        <v>0</v>
      </c>
      <c r="G255" s="187">
        <f t="shared" ref="G255:AC255" si="35">IFERROR(ROUNDDOWN(G254/SUM($F254:$AC254)*$E$255,2),0)</f>
        <v>0</v>
      </c>
      <c r="H255" s="187">
        <f t="shared" si="35"/>
        <v>0</v>
      </c>
      <c r="I255" s="187">
        <f t="shared" si="35"/>
        <v>0</v>
      </c>
      <c r="J255" s="187">
        <f t="shared" si="35"/>
        <v>0</v>
      </c>
      <c r="K255" s="187">
        <f t="shared" si="35"/>
        <v>0</v>
      </c>
      <c r="L255" s="187">
        <f t="shared" si="35"/>
        <v>0</v>
      </c>
      <c r="M255" s="187">
        <f t="shared" si="35"/>
        <v>0</v>
      </c>
      <c r="N255" s="187">
        <f t="shared" si="35"/>
        <v>0</v>
      </c>
      <c r="O255" s="187">
        <f t="shared" si="35"/>
        <v>0</v>
      </c>
      <c r="P255" s="187">
        <f t="shared" si="35"/>
        <v>0</v>
      </c>
      <c r="Q255" s="187">
        <f t="shared" si="35"/>
        <v>0</v>
      </c>
      <c r="R255" s="187">
        <f t="shared" si="35"/>
        <v>0</v>
      </c>
      <c r="S255" s="187">
        <f t="shared" si="35"/>
        <v>0</v>
      </c>
      <c r="T255" s="187">
        <f t="shared" si="35"/>
        <v>0</v>
      </c>
      <c r="U255" s="187">
        <f t="shared" si="35"/>
        <v>0</v>
      </c>
      <c r="V255" s="187">
        <f t="shared" si="35"/>
        <v>0</v>
      </c>
      <c r="W255" s="187">
        <f t="shared" si="35"/>
        <v>0</v>
      </c>
      <c r="X255" s="187">
        <f t="shared" si="35"/>
        <v>0</v>
      </c>
      <c r="Y255" s="187">
        <f t="shared" si="35"/>
        <v>0</v>
      </c>
      <c r="Z255" s="187">
        <f t="shared" si="35"/>
        <v>0</v>
      </c>
      <c r="AA255" s="187">
        <f t="shared" si="35"/>
        <v>0</v>
      </c>
      <c r="AB255" s="187">
        <f t="shared" si="35"/>
        <v>0</v>
      </c>
      <c r="AC255" s="187">
        <f t="shared" si="35"/>
        <v>0</v>
      </c>
    </row>
    <row r="257" spans="1:30" ht="33.75" customHeight="1">
      <c r="D257" s="180" t="s">
        <v>185</v>
      </c>
      <c r="E257" s="276" t="s">
        <v>186</v>
      </c>
      <c r="F257" s="277"/>
      <c r="G257" s="277"/>
      <c r="H257" s="277"/>
      <c r="I257" s="277"/>
      <c r="J257" s="277"/>
      <c r="K257" s="277"/>
      <c r="L257" s="277"/>
      <c r="M257" s="277"/>
      <c r="N257" s="277"/>
      <c r="O257" s="277"/>
      <c r="P257" s="277"/>
      <c r="Q257" s="277"/>
      <c r="R257" s="277"/>
      <c r="S257" s="277"/>
      <c r="T257" s="277"/>
    </row>
    <row r="258" spans="1:30">
      <c r="E258" s="322" t="s">
        <v>187</v>
      </c>
      <c r="F258" s="322"/>
      <c r="G258" s="322"/>
      <c r="H258" s="322"/>
      <c r="I258" s="322"/>
      <c r="J258" s="322"/>
      <c r="K258" s="322"/>
      <c r="L258" s="322"/>
      <c r="M258" s="322"/>
      <c r="N258" s="322"/>
      <c r="O258" s="322"/>
      <c r="P258" s="322"/>
      <c r="Q258" s="322"/>
      <c r="R258" s="322"/>
      <c r="S258" s="322"/>
      <c r="T258" s="322"/>
    </row>
    <row r="259" spans="1:30">
      <c r="E259" s="278" t="s">
        <v>188</v>
      </c>
      <c r="F259" s="278"/>
      <c r="G259" s="278"/>
      <c r="H259" s="278"/>
      <c r="I259" s="278"/>
      <c r="J259" s="278"/>
      <c r="K259" s="278"/>
      <c r="L259" s="278"/>
      <c r="M259" s="278"/>
      <c r="N259" s="278"/>
      <c r="O259" s="278"/>
      <c r="P259" s="278"/>
      <c r="Q259" s="278"/>
      <c r="R259" s="278"/>
      <c r="S259" s="278"/>
      <c r="T259" s="278"/>
    </row>
    <row r="260" spans="1:30" ht="15.6">
      <c r="D260" s="143"/>
      <c r="E260" s="143"/>
      <c r="F260" s="143"/>
      <c r="G260" s="143"/>
      <c r="H260" s="143"/>
      <c r="I260" s="138"/>
    </row>
    <row r="261" spans="1:30" ht="15.75" customHeight="1">
      <c r="D261" s="201" t="s">
        <v>189</v>
      </c>
      <c r="E261" s="279"/>
      <c r="F261" s="279"/>
      <c r="G261" s="279"/>
      <c r="H261" s="279"/>
      <c r="I261" s="279"/>
      <c r="J261" s="202"/>
      <c r="K261" s="279" t="s">
        <v>190</v>
      </c>
      <c r="L261" s="279"/>
      <c r="M261" s="323"/>
      <c r="N261" s="323"/>
      <c r="O261" s="323"/>
      <c r="P261" s="323"/>
      <c r="Q261" s="323"/>
      <c r="R261" s="202"/>
      <c r="S261" s="202"/>
      <c r="T261" s="202"/>
      <c r="U261" s="202"/>
      <c r="V261" s="202"/>
      <c r="W261" s="202"/>
      <c r="X261" s="202"/>
      <c r="Y261" s="202"/>
      <c r="Z261" s="202"/>
      <c r="AA261" s="202"/>
      <c r="AB261" s="202"/>
      <c r="AC261" s="202"/>
    </row>
    <row r="262" spans="1:30" ht="15.6">
      <c r="E262" s="324"/>
      <c r="F262" s="325"/>
      <c r="G262" s="325"/>
      <c r="H262" s="325"/>
      <c r="I262" s="138"/>
    </row>
    <row r="264" spans="1:30" ht="23.45">
      <c r="C264" s="130"/>
      <c r="D264" s="196" t="s">
        <v>204</v>
      </c>
      <c r="E264" s="197"/>
      <c r="F264" s="197"/>
      <c r="G264" s="197"/>
      <c r="H264" s="198"/>
      <c r="I264" s="198"/>
      <c r="J264" s="198"/>
      <c r="K264" s="198"/>
      <c r="L264" s="198"/>
      <c r="M264" s="198"/>
      <c r="N264" s="199"/>
      <c r="O264" s="199"/>
      <c r="P264" s="199"/>
      <c r="Q264" s="199"/>
      <c r="R264" s="199"/>
      <c r="S264" s="199"/>
      <c r="T264" s="199"/>
      <c r="U264" s="199"/>
      <c r="V264" s="199"/>
      <c r="W264" s="199"/>
      <c r="X264" s="199"/>
      <c r="Y264" s="199"/>
      <c r="Z264" s="199"/>
      <c r="AA264" s="199"/>
      <c r="AB264" s="199"/>
      <c r="AC264" s="199"/>
    </row>
    <row r="265" spans="1:30" ht="15.6">
      <c r="A265" s="138"/>
      <c r="B265" s="138"/>
      <c r="C265" s="138"/>
      <c r="D265" s="182"/>
      <c r="E265" s="308"/>
      <c r="F265" s="308"/>
      <c r="G265" s="308"/>
      <c r="H265" s="308"/>
      <c r="I265" s="182"/>
      <c r="J265" s="309" t="s">
        <v>177</v>
      </c>
      <c r="K265" s="310"/>
      <c r="L265" s="310"/>
      <c r="M265" s="311"/>
      <c r="N265" s="203"/>
      <c r="O265" s="182"/>
      <c r="P265" s="309" t="s">
        <v>140</v>
      </c>
      <c r="Q265" s="310"/>
      <c r="R265" s="310"/>
      <c r="S265" s="311"/>
      <c r="T265" s="139"/>
      <c r="U265" s="182"/>
      <c r="V265" s="182"/>
      <c r="W265" s="182"/>
      <c r="X265" s="182"/>
      <c r="Y265" s="182"/>
      <c r="Z265" s="182"/>
      <c r="AA265" s="182"/>
      <c r="AB265" s="182"/>
      <c r="AC265" s="182"/>
      <c r="AD265" s="138"/>
    </row>
    <row r="266" spans="1:30" ht="15.6">
      <c r="A266" s="138"/>
      <c r="B266" s="138"/>
      <c r="C266" s="138"/>
      <c r="D266" s="190" t="s">
        <v>178</v>
      </c>
      <c r="E266" s="312"/>
      <c r="F266" s="312"/>
      <c r="G266" s="312"/>
      <c r="H266" s="312"/>
      <c r="I266" s="182"/>
      <c r="J266" s="313"/>
      <c r="K266" s="314"/>
      <c r="L266" s="314"/>
      <c r="M266" s="315"/>
      <c r="N266" s="204"/>
      <c r="O266" s="182"/>
      <c r="P266" s="313"/>
      <c r="Q266" s="314"/>
      <c r="R266" s="314"/>
      <c r="S266" s="315"/>
      <c r="T266" s="140"/>
      <c r="U266" s="182"/>
      <c r="V266" s="182"/>
      <c r="W266" s="182"/>
      <c r="X266" s="182"/>
      <c r="Y266" s="182"/>
      <c r="Z266" s="182"/>
      <c r="AA266" s="182"/>
      <c r="AB266" s="182"/>
      <c r="AC266" s="182"/>
      <c r="AD266" s="138"/>
    </row>
    <row r="267" spans="1:30" ht="15.6">
      <c r="A267" s="138"/>
      <c r="B267" s="138"/>
      <c r="C267" s="138"/>
      <c r="D267" s="191"/>
      <c r="E267" s="316"/>
      <c r="F267" s="316"/>
      <c r="G267" s="316"/>
      <c r="H267" s="316"/>
      <c r="I267" s="182"/>
      <c r="J267" s="313"/>
      <c r="K267" s="314"/>
      <c r="L267" s="314"/>
      <c r="M267" s="315"/>
      <c r="N267" s="204"/>
      <c r="O267" s="182"/>
      <c r="P267" s="313"/>
      <c r="Q267" s="314"/>
      <c r="R267" s="314"/>
      <c r="S267" s="315"/>
      <c r="T267" s="140"/>
      <c r="U267" s="182"/>
      <c r="V267" s="182"/>
      <c r="W267" s="182"/>
      <c r="X267" s="182"/>
      <c r="Y267" s="182"/>
      <c r="Z267" s="182"/>
      <c r="AA267" s="182"/>
      <c r="AB267" s="182"/>
      <c r="AC267" s="182"/>
      <c r="AD267" s="138"/>
    </row>
    <row r="268" spans="1:30" ht="15.6">
      <c r="A268" s="138"/>
      <c r="B268" s="138"/>
      <c r="C268" s="138"/>
      <c r="D268" s="190" t="s">
        <v>179</v>
      </c>
      <c r="E268" s="312"/>
      <c r="F268" s="312"/>
      <c r="G268" s="312"/>
      <c r="H268" s="312"/>
      <c r="I268" s="182"/>
      <c r="J268" s="313"/>
      <c r="K268" s="314"/>
      <c r="L268" s="314"/>
      <c r="M268" s="315"/>
      <c r="N268" s="204"/>
      <c r="O268" s="182"/>
      <c r="P268" s="313"/>
      <c r="Q268" s="314"/>
      <c r="R268" s="314"/>
      <c r="S268" s="315"/>
      <c r="T268" s="140"/>
      <c r="U268" s="182"/>
      <c r="V268" s="182"/>
      <c r="W268" s="182"/>
      <c r="X268" s="182"/>
      <c r="Y268" s="182"/>
      <c r="Z268" s="182"/>
      <c r="AA268" s="182"/>
      <c r="AB268" s="182"/>
      <c r="AC268" s="182"/>
      <c r="AD268" s="138"/>
    </row>
    <row r="269" spans="1:30" ht="15.6">
      <c r="A269" s="138"/>
      <c r="B269" s="138"/>
      <c r="C269" s="138"/>
      <c r="D269" s="192"/>
      <c r="E269" s="138"/>
      <c r="F269" s="138"/>
      <c r="G269" s="138"/>
      <c r="H269" s="138"/>
      <c r="I269" s="182"/>
      <c r="J269" s="313"/>
      <c r="K269" s="314"/>
      <c r="L269" s="314"/>
      <c r="M269" s="315"/>
      <c r="N269" s="172"/>
      <c r="O269" s="182"/>
      <c r="P269" s="313"/>
      <c r="Q269" s="314"/>
      <c r="R269" s="314"/>
      <c r="S269" s="315"/>
      <c r="T269" s="140"/>
      <c r="U269" s="182"/>
      <c r="V269" s="182"/>
      <c r="W269" s="182"/>
      <c r="X269" s="182"/>
      <c r="Y269" s="182"/>
      <c r="Z269" s="182"/>
      <c r="AA269" s="182"/>
      <c r="AB269" s="182"/>
      <c r="AC269" s="182"/>
      <c r="AD269" s="138"/>
    </row>
    <row r="270" spans="1:30" ht="15.6">
      <c r="D270" s="130"/>
      <c r="E270" s="317" t="s">
        <v>180</v>
      </c>
      <c r="F270" s="318"/>
      <c r="G270" s="280">
        <f>N270-T270</f>
        <v>0</v>
      </c>
      <c r="H270" s="281"/>
      <c r="I270" s="182"/>
      <c r="J270" s="326" t="s">
        <v>181</v>
      </c>
      <c r="K270" s="320"/>
      <c r="L270" s="320"/>
      <c r="M270" s="327"/>
      <c r="N270" s="183">
        <f>SUM(N266:N269)</f>
        <v>0</v>
      </c>
      <c r="O270" s="130"/>
      <c r="P270" s="319" t="s">
        <v>182</v>
      </c>
      <c r="Q270" s="320"/>
      <c r="R270" s="320"/>
      <c r="S270" s="321"/>
      <c r="T270" s="183">
        <f>SUM(T266:T269)</f>
        <v>0</v>
      </c>
      <c r="U270" s="130"/>
      <c r="V270" s="130"/>
      <c r="W270" s="130"/>
      <c r="X270" s="130"/>
      <c r="Y270" s="130"/>
      <c r="Z270" s="130"/>
      <c r="AA270" s="130"/>
      <c r="AB270" s="130"/>
      <c r="AC270" s="130"/>
    </row>
    <row r="271" spans="1:30" ht="13.9">
      <c r="D271" s="130"/>
      <c r="E271" s="130"/>
      <c r="F271" s="130"/>
      <c r="G271" s="130"/>
      <c r="H271" s="130"/>
      <c r="I271" s="130"/>
      <c r="J271" s="194"/>
      <c r="K271" s="194"/>
      <c r="L271" s="194"/>
      <c r="M271" s="194"/>
      <c r="N271" s="194"/>
      <c r="O271" s="130"/>
      <c r="P271" s="130"/>
      <c r="Q271" s="130"/>
      <c r="R271" s="130"/>
      <c r="S271" s="130"/>
      <c r="T271" s="130"/>
      <c r="U271" s="130"/>
      <c r="V271" s="130"/>
      <c r="W271" s="130"/>
      <c r="X271" s="130"/>
      <c r="Y271" s="130"/>
      <c r="Z271" s="130"/>
      <c r="AA271" s="130"/>
      <c r="AB271" s="130"/>
      <c r="AC271" s="130"/>
    </row>
    <row r="272" spans="1:30" ht="32.25" customHeight="1">
      <c r="A272" s="141"/>
      <c r="B272" s="141"/>
      <c r="C272" s="141"/>
      <c r="D272" s="193"/>
      <c r="E272" s="184"/>
      <c r="F272" s="184" t="str">
        <f>$F$2</f>
        <v>Input Name 1 and data for each participant</v>
      </c>
      <c r="G272" s="184" t="str">
        <f>$G$2</f>
        <v>Input Name 2</v>
      </c>
      <c r="H272" s="184" t="str">
        <f>$H$2</f>
        <v>Input Name 3</v>
      </c>
      <c r="I272" s="184" t="str">
        <f>$I$2</f>
        <v>Input Name 4</v>
      </c>
      <c r="J272" s="184" t="str">
        <f>$J$2</f>
        <v>Input Name 5</v>
      </c>
      <c r="K272" s="184" t="str">
        <f>$K$2</f>
        <v>Input Name 6</v>
      </c>
      <c r="L272" s="184" t="str">
        <f>$L$2</f>
        <v>Input Name 7</v>
      </c>
      <c r="M272" s="184" t="str">
        <f>$M$2</f>
        <v>Input Name 8</v>
      </c>
      <c r="N272" s="184" t="str">
        <f>$N$2</f>
        <v>Input Name 9</v>
      </c>
      <c r="O272" s="184" t="str">
        <f>$O$2</f>
        <v>Input Name 10</v>
      </c>
      <c r="P272" s="184" t="str">
        <f>$P$2</f>
        <v>Input Name 11</v>
      </c>
      <c r="Q272" s="184" t="str">
        <f>$Q$2</f>
        <v>Input Name 12</v>
      </c>
      <c r="R272" s="184" t="str">
        <f>$R$2</f>
        <v>Input Name 13</v>
      </c>
      <c r="S272" s="184" t="str">
        <f>$S$2</f>
        <v>Input Name 14</v>
      </c>
      <c r="T272" s="184" t="str">
        <f>$T$2</f>
        <v>Input Name 15</v>
      </c>
      <c r="U272" s="184" t="str">
        <f>$U$2</f>
        <v>Input Name 16</v>
      </c>
      <c r="V272" s="184" t="str">
        <f>$V$2</f>
        <v>Input Name 17</v>
      </c>
      <c r="W272" s="184" t="str">
        <f>$W$2</f>
        <v>Input Name 18</v>
      </c>
      <c r="X272" s="184" t="str">
        <f>$X$2</f>
        <v>Input Name 19</v>
      </c>
      <c r="Y272" s="184" t="str">
        <f>$Y$2</f>
        <v>Input Name 20</v>
      </c>
      <c r="Z272" s="184" t="str">
        <f>$Z$2</f>
        <v>Input Name 21</v>
      </c>
      <c r="AA272" s="184" t="str">
        <f>$AA$2</f>
        <v>Input Name 22</v>
      </c>
      <c r="AB272" s="184" t="str">
        <f>$AB$2</f>
        <v>Input Name 23</v>
      </c>
      <c r="AC272" s="184" t="str">
        <f>$AC$2</f>
        <v>Input Name 24</v>
      </c>
      <c r="AD272" s="141"/>
    </row>
    <row r="273" spans="1:30" ht="15.6">
      <c r="A273" s="141"/>
      <c r="B273" s="141"/>
      <c r="C273" s="141"/>
      <c r="D273" s="193"/>
      <c r="E273" s="184"/>
      <c r="F273" s="184"/>
      <c r="G273" s="184"/>
      <c r="H273" s="184"/>
      <c r="I273" s="184"/>
      <c r="J273" s="184"/>
      <c r="K273" s="184"/>
      <c r="L273" s="184"/>
      <c r="M273" s="184"/>
      <c r="N273" s="184"/>
      <c r="O273" s="184"/>
      <c r="P273" s="184"/>
      <c r="Q273" s="184"/>
      <c r="R273" s="184"/>
      <c r="S273" s="195"/>
      <c r="T273" s="195"/>
      <c r="U273" s="195"/>
      <c r="V273" s="195"/>
      <c r="W273" s="195"/>
      <c r="X273" s="195"/>
      <c r="Y273" s="195"/>
      <c r="Z273" s="195"/>
      <c r="AA273" s="195"/>
      <c r="AB273" s="195"/>
      <c r="AC273" s="195"/>
      <c r="AD273" s="141"/>
    </row>
    <row r="274" spans="1:30" ht="15.6">
      <c r="A274" s="142"/>
      <c r="B274" s="142"/>
      <c r="C274" s="142"/>
      <c r="D274" s="44" t="s">
        <v>183</v>
      </c>
      <c r="E274" s="185">
        <f>SUM(F274:R274)</f>
        <v>0</v>
      </c>
      <c r="F274" s="181"/>
      <c r="G274" s="181"/>
      <c r="H274" s="181"/>
      <c r="I274" s="181"/>
      <c r="J274" s="181"/>
      <c r="K274" s="181"/>
      <c r="L274" s="181"/>
      <c r="M274" s="181"/>
      <c r="N274" s="181"/>
      <c r="O274" s="181"/>
      <c r="P274" s="181"/>
      <c r="Q274" s="181"/>
      <c r="R274" s="181"/>
      <c r="S274" s="181"/>
      <c r="T274" s="181"/>
      <c r="U274" s="181"/>
      <c r="V274" s="181"/>
      <c r="W274" s="181"/>
      <c r="X274" s="181"/>
      <c r="Y274" s="181"/>
      <c r="Z274" s="181"/>
      <c r="AA274" s="181"/>
      <c r="AB274" s="181"/>
      <c r="AC274" s="181"/>
      <c r="AD274" s="142"/>
    </row>
    <row r="275" spans="1:30" ht="15.6">
      <c r="D275" s="44" t="s">
        <v>197</v>
      </c>
      <c r="E275" s="186">
        <f>G270</f>
        <v>0</v>
      </c>
      <c r="F275" s="187">
        <f>IFERROR(ROUNDDOWN(F274/SUM($F274:$AC274)*$E$275,2),0)</f>
        <v>0</v>
      </c>
      <c r="G275" s="187">
        <f t="shared" ref="G275:AC275" si="36">IFERROR(ROUNDDOWN(G274/SUM($F274:$AC274)*$E$275,2),0)</f>
        <v>0</v>
      </c>
      <c r="H275" s="187">
        <f t="shared" si="36"/>
        <v>0</v>
      </c>
      <c r="I275" s="187">
        <f t="shared" si="36"/>
        <v>0</v>
      </c>
      <c r="J275" s="187">
        <f t="shared" si="36"/>
        <v>0</v>
      </c>
      <c r="K275" s="187">
        <f t="shared" si="36"/>
        <v>0</v>
      </c>
      <c r="L275" s="187">
        <f t="shared" si="36"/>
        <v>0</v>
      </c>
      <c r="M275" s="187">
        <f t="shared" si="36"/>
        <v>0</v>
      </c>
      <c r="N275" s="187">
        <f t="shared" si="36"/>
        <v>0</v>
      </c>
      <c r="O275" s="187">
        <f t="shared" si="36"/>
        <v>0</v>
      </c>
      <c r="P275" s="187">
        <f t="shared" si="36"/>
        <v>0</v>
      </c>
      <c r="Q275" s="187">
        <f t="shared" si="36"/>
        <v>0</v>
      </c>
      <c r="R275" s="187">
        <f t="shared" si="36"/>
        <v>0</v>
      </c>
      <c r="S275" s="187">
        <f t="shared" si="36"/>
        <v>0</v>
      </c>
      <c r="T275" s="187">
        <f t="shared" si="36"/>
        <v>0</v>
      </c>
      <c r="U275" s="187">
        <f t="shared" si="36"/>
        <v>0</v>
      </c>
      <c r="V275" s="187">
        <f t="shared" si="36"/>
        <v>0</v>
      </c>
      <c r="W275" s="187">
        <f t="shared" si="36"/>
        <v>0</v>
      </c>
      <c r="X275" s="187">
        <f t="shared" si="36"/>
        <v>0</v>
      </c>
      <c r="Y275" s="187">
        <f t="shared" si="36"/>
        <v>0</v>
      </c>
      <c r="Z275" s="187">
        <f t="shared" si="36"/>
        <v>0</v>
      </c>
      <c r="AA275" s="187">
        <f t="shared" si="36"/>
        <v>0</v>
      </c>
      <c r="AB275" s="187">
        <f t="shared" si="36"/>
        <v>0</v>
      </c>
      <c r="AC275" s="187">
        <f t="shared" si="36"/>
        <v>0</v>
      </c>
    </row>
    <row r="277" spans="1:30" ht="33" customHeight="1">
      <c r="D277" s="180" t="s">
        <v>185</v>
      </c>
      <c r="E277" s="276" t="s">
        <v>186</v>
      </c>
      <c r="F277" s="277"/>
      <c r="G277" s="277"/>
      <c r="H277" s="277"/>
      <c r="I277" s="277"/>
      <c r="J277" s="277"/>
      <c r="K277" s="277"/>
      <c r="L277" s="277"/>
      <c r="M277" s="277"/>
      <c r="N277" s="277"/>
      <c r="O277" s="277"/>
      <c r="P277" s="277"/>
      <c r="Q277" s="277"/>
      <c r="R277" s="277"/>
      <c r="S277" s="277"/>
      <c r="T277" s="277"/>
    </row>
    <row r="278" spans="1:30">
      <c r="E278" s="322" t="s">
        <v>187</v>
      </c>
      <c r="F278" s="322"/>
      <c r="G278" s="322"/>
      <c r="H278" s="322"/>
      <c r="I278" s="322"/>
      <c r="J278" s="322"/>
      <c r="K278" s="322"/>
      <c r="L278" s="322"/>
      <c r="M278" s="322"/>
      <c r="N278" s="322"/>
      <c r="O278" s="322"/>
      <c r="P278" s="322"/>
      <c r="Q278" s="322"/>
      <c r="R278" s="322"/>
      <c r="S278" s="322"/>
      <c r="T278" s="322"/>
    </row>
    <row r="279" spans="1:30">
      <c r="E279" s="278" t="s">
        <v>188</v>
      </c>
      <c r="F279" s="278"/>
      <c r="G279" s="278"/>
      <c r="H279" s="278"/>
      <c r="I279" s="278"/>
      <c r="J279" s="278"/>
      <c r="K279" s="278"/>
      <c r="L279" s="278"/>
      <c r="M279" s="278"/>
      <c r="N279" s="278"/>
      <c r="O279" s="278"/>
      <c r="P279" s="278"/>
      <c r="Q279" s="278"/>
      <c r="R279" s="278"/>
      <c r="S279" s="278"/>
      <c r="T279" s="278"/>
    </row>
    <row r="280" spans="1:30" ht="15.6">
      <c r="D280" s="143"/>
      <c r="E280" s="143"/>
      <c r="F280" s="143"/>
      <c r="G280" s="143"/>
      <c r="H280" s="143"/>
      <c r="I280" s="138"/>
    </row>
    <row r="281" spans="1:30" ht="15.75" customHeight="1">
      <c r="D281" s="201" t="s">
        <v>189</v>
      </c>
      <c r="E281" s="279"/>
      <c r="F281" s="279"/>
      <c r="G281" s="279"/>
      <c r="H281" s="279"/>
      <c r="I281" s="279"/>
      <c r="J281" s="202"/>
      <c r="K281" s="279" t="s">
        <v>190</v>
      </c>
      <c r="L281" s="279"/>
      <c r="M281" s="323"/>
      <c r="N281" s="323"/>
      <c r="O281" s="323"/>
      <c r="P281" s="323"/>
      <c r="Q281" s="323"/>
      <c r="R281" s="202"/>
      <c r="S281" s="202"/>
      <c r="T281" s="202"/>
      <c r="U281" s="202"/>
      <c r="V281" s="202"/>
      <c r="W281" s="202"/>
      <c r="X281" s="202"/>
      <c r="Y281" s="202"/>
      <c r="Z281" s="202"/>
      <c r="AA281" s="202"/>
      <c r="AB281" s="202"/>
      <c r="AC281" s="202"/>
    </row>
    <row r="282" spans="1:30" ht="15.6">
      <c r="E282" s="324"/>
      <c r="F282" s="325"/>
      <c r="G282" s="325"/>
      <c r="H282" s="325"/>
      <c r="I282" s="138"/>
    </row>
    <row r="284" spans="1:30" ht="23.45">
      <c r="C284" s="130"/>
      <c r="D284" s="196" t="s">
        <v>205</v>
      </c>
      <c r="E284" s="197"/>
      <c r="F284" s="197"/>
      <c r="G284" s="197"/>
      <c r="H284" s="198"/>
      <c r="I284" s="198"/>
      <c r="J284" s="198"/>
      <c r="K284" s="198"/>
      <c r="L284" s="198"/>
      <c r="M284" s="198"/>
      <c r="N284" s="199"/>
      <c r="O284" s="199"/>
      <c r="P284" s="199"/>
      <c r="Q284" s="199"/>
      <c r="R284" s="199"/>
      <c r="S284" s="199"/>
      <c r="T284" s="199"/>
      <c r="U284" s="199"/>
      <c r="V284" s="199"/>
      <c r="W284" s="199"/>
      <c r="X284" s="199"/>
      <c r="Y284" s="199"/>
      <c r="Z284" s="199"/>
      <c r="AA284" s="199"/>
      <c r="AB284" s="199"/>
      <c r="AC284" s="199"/>
    </row>
    <row r="285" spans="1:30" ht="15.6">
      <c r="A285" s="138"/>
      <c r="B285" s="138"/>
      <c r="C285" s="138"/>
      <c r="D285" s="182"/>
      <c r="E285" s="308"/>
      <c r="F285" s="308"/>
      <c r="G285" s="308"/>
      <c r="H285" s="308"/>
      <c r="I285" s="182"/>
      <c r="J285" s="309" t="s">
        <v>177</v>
      </c>
      <c r="K285" s="310"/>
      <c r="L285" s="310"/>
      <c r="M285" s="311"/>
      <c r="N285" s="203"/>
      <c r="O285" s="182"/>
      <c r="P285" s="309" t="s">
        <v>140</v>
      </c>
      <c r="Q285" s="310"/>
      <c r="R285" s="310"/>
      <c r="S285" s="311"/>
      <c r="T285" s="139"/>
      <c r="U285" s="182"/>
      <c r="V285" s="182"/>
      <c r="W285" s="182"/>
      <c r="X285" s="182"/>
      <c r="Y285" s="182"/>
      <c r="Z285" s="182"/>
      <c r="AA285" s="182"/>
      <c r="AB285" s="182"/>
      <c r="AC285" s="182"/>
      <c r="AD285" s="138"/>
    </row>
    <row r="286" spans="1:30" ht="15.6">
      <c r="A286" s="138"/>
      <c r="B286" s="138"/>
      <c r="C286" s="138"/>
      <c r="D286" s="190" t="s">
        <v>178</v>
      </c>
      <c r="E286" s="312"/>
      <c r="F286" s="312"/>
      <c r="G286" s="312"/>
      <c r="H286" s="312"/>
      <c r="I286" s="182"/>
      <c r="J286" s="313"/>
      <c r="K286" s="314"/>
      <c r="L286" s="314"/>
      <c r="M286" s="315"/>
      <c r="N286" s="204"/>
      <c r="O286" s="182"/>
      <c r="P286" s="313"/>
      <c r="Q286" s="314"/>
      <c r="R286" s="314"/>
      <c r="S286" s="315"/>
      <c r="T286" s="140"/>
      <c r="U286" s="182"/>
      <c r="V286" s="182"/>
      <c r="W286" s="182"/>
      <c r="X286" s="182"/>
      <c r="Y286" s="182"/>
      <c r="Z286" s="182"/>
      <c r="AA286" s="182"/>
      <c r="AB286" s="182"/>
      <c r="AC286" s="182"/>
      <c r="AD286" s="138"/>
    </row>
    <row r="287" spans="1:30" ht="15.6">
      <c r="A287" s="138"/>
      <c r="B287" s="138"/>
      <c r="C287" s="138"/>
      <c r="D287" s="191"/>
      <c r="E287" s="316"/>
      <c r="F287" s="316"/>
      <c r="G287" s="316"/>
      <c r="H287" s="316"/>
      <c r="I287" s="182"/>
      <c r="J287" s="313"/>
      <c r="K287" s="314"/>
      <c r="L287" s="314"/>
      <c r="M287" s="315"/>
      <c r="N287" s="204"/>
      <c r="O287" s="182"/>
      <c r="P287" s="313"/>
      <c r="Q287" s="314"/>
      <c r="R287" s="314"/>
      <c r="S287" s="315"/>
      <c r="T287" s="140"/>
      <c r="U287" s="182"/>
      <c r="V287" s="182"/>
      <c r="W287" s="182"/>
      <c r="X287" s="182"/>
      <c r="Y287" s="182"/>
      <c r="Z287" s="182"/>
      <c r="AA287" s="182"/>
      <c r="AB287" s="182"/>
      <c r="AC287" s="182"/>
      <c r="AD287" s="138"/>
    </row>
    <row r="288" spans="1:30" ht="15.6">
      <c r="A288" s="138"/>
      <c r="B288" s="138"/>
      <c r="C288" s="138"/>
      <c r="D288" s="190" t="s">
        <v>179</v>
      </c>
      <c r="E288" s="312"/>
      <c r="F288" s="312"/>
      <c r="G288" s="312"/>
      <c r="H288" s="312"/>
      <c r="I288" s="182"/>
      <c r="J288" s="313"/>
      <c r="K288" s="314"/>
      <c r="L288" s="314"/>
      <c r="M288" s="315"/>
      <c r="N288" s="204"/>
      <c r="O288" s="182"/>
      <c r="P288" s="313"/>
      <c r="Q288" s="314"/>
      <c r="R288" s="314"/>
      <c r="S288" s="315"/>
      <c r="T288" s="140"/>
      <c r="U288" s="182"/>
      <c r="V288" s="182"/>
      <c r="W288" s="182"/>
      <c r="X288" s="182"/>
      <c r="Y288" s="182"/>
      <c r="Z288" s="182"/>
      <c r="AA288" s="182"/>
      <c r="AB288" s="182"/>
      <c r="AC288" s="182"/>
      <c r="AD288" s="138"/>
    </row>
    <row r="289" spans="1:30" ht="15.6">
      <c r="A289" s="138"/>
      <c r="B289" s="138"/>
      <c r="C289" s="138"/>
      <c r="D289" s="192"/>
      <c r="E289" s="138"/>
      <c r="F289" s="138"/>
      <c r="G289" s="138"/>
      <c r="H289" s="138"/>
      <c r="I289" s="182"/>
      <c r="J289" s="313"/>
      <c r="K289" s="314"/>
      <c r="L289" s="314"/>
      <c r="M289" s="315"/>
      <c r="N289" s="172"/>
      <c r="O289" s="182"/>
      <c r="P289" s="313"/>
      <c r="Q289" s="314"/>
      <c r="R289" s="314"/>
      <c r="S289" s="315"/>
      <c r="T289" s="140"/>
      <c r="U289" s="182"/>
      <c r="V289" s="182"/>
      <c r="W289" s="182"/>
      <c r="X289" s="182"/>
      <c r="Y289" s="182"/>
      <c r="Z289" s="182"/>
      <c r="AA289" s="182"/>
      <c r="AB289" s="182"/>
      <c r="AC289" s="182"/>
      <c r="AD289" s="138"/>
    </row>
    <row r="290" spans="1:30" ht="15.6">
      <c r="D290" s="130"/>
      <c r="E290" s="317" t="s">
        <v>180</v>
      </c>
      <c r="F290" s="318"/>
      <c r="G290" s="280">
        <f>N290-T290</f>
        <v>0</v>
      </c>
      <c r="H290" s="281"/>
      <c r="I290" s="182"/>
      <c r="J290" s="326" t="s">
        <v>181</v>
      </c>
      <c r="K290" s="320"/>
      <c r="L290" s="320"/>
      <c r="M290" s="327"/>
      <c r="N290" s="183">
        <f>SUM(N286:N289)</f>
        <v>0</v>
      </c>
      <c r="O290" s="130"/>
      <c r="P290" s="319" t="s">
        <v>182</v>
      </c>
      <c r="Q290" s="320"/>
      <c r="R290" s="320"/>
      <c r="S290" s="321"/>
      <c r="T290" s="183">
        <f>SUM(T286:T289)</f>
        <v>0</v>
      </c>
      <c r="U290" s="130"/>
      <c r="V290" s="130"/>
      <c r="W290" s="130"/>
      <c r="X290" s="130"/>
      <c r="Y290" s="130"/>
      <c r="Z290" s="130"/>
      <c r="AA290" s="130"/>
      <c r="AB290" s="130"/>
      <c r="AC290" s="130"/>
    </row>
    <row r="291" spans="1:30" ht="13.9">
      <c r="D291" s="130"/>
      <c r="E291" s="130"/>
      <c r="F291" s="130"/>
      <c r="G291" s="130"/>
      <c r="H291" s="130"/>
      <c r="I291" s="130"/>
      <c r="J291" s="194"/>
      <c r="K291" s="194"/>
      <c r="L291" s="194"/>
      <c r="M291" s="194"/>
      <c r="N291" s="194"/>
      <c r="O291" s="130"/>
      <c r="P291" s="130"/>
      <c r="Q291" s="130"/>
      <c r="R291" s="130"/>
      <c r="S291" s="130"/>
      <c r="T291" s="130"/>
      <c r="U291" s="130"/>
      <c r="V291" s="130"/>
      <c r="W291" s="130"/>
      <c r="X291" s="130"/>
      <c r="Y291" s="130"/>
      <c r="Z291" s="130"/>
      <c r="AA291" s="130"/>
      <c r="AB291" s="130"/>
      <c r="AC291" s="130"/>
    </row>
    <row r="292" spans="1:30" ht="33" customHeight="1">
      <c r="A292" s="141"/>
      <c r="B292" s="141"/>
      <c r="C292" s="141"/>
      <c r="D292" s="193"/>
      <c r="E292" s="184"/>
      <c r="F292" s="184" t="str">
        <f>$F$2</f>
        <v>Input Name 1 and data for each participant</v>
      </c>
      <c r="G292" s="184" t="str">
        <f>$G$2</f>
        <v>Input Name 2</v>
      </c>
      <c r="H292" s="184" t="str">
        <f>$H$2</f>
        <v>Input Name 3</v>
      </c>
      <c r="I292" s="184" t="str">
        <f>$I$2</f>
        <v>Input Name 4</v>
      </c>
      <c r="J292" s="184" t="str">
        <f>$J$2</f>
        <v>Input Name 5</v>
      </c>
      <c r="K292" s="184" t="str">
        <f>$K$2</f>
        <v>Input Name 6</v>
      </c>
      <c r="L292" s="184" t="str">
        <f>$L$2</f>
        <v>Input Name 7</v>
      </c>
      <c r="M292" s="184" t="str">
        <f>$M$2</f>
        <v>Input Name 8</v>
      </c>
      <c r="N292" s="184" t="str">
        <f>$N$2</f>
        <v>Input Name 9</v>
      </c>
      <c r="O292" s="184" t="str">
        <f>$O$2</f>
        <v>Input Name 10</v>
      </c>
      <c r="P292" s="184" t="str">
        <f>$P$2</f>
        <v>Input Name 11</v>
      </c>
      <c r="Q292" s="184" t="str">
        <f>$Q$2</f>
        <v>Input Name 12</v>
      </c>
      <c r="R292" s="184" t="str">
        <f>$R$2</f>
        <v>Input Name 13</v>
      </c>
      <c r="S292" s="184" t="str">
        <f>$S$2</f>
        <v>Input Name 14</v>
      </c>
      <c r="T292" s="184" t="str">
        <f>$T$2</f>
        <v>Input Name 15</v>
      </c>
      <c r="U292" s="184" t="str">
        <f>$U$2</f>
        <v>Input Name 16</v>
      </c>
      <c r="V292" s="184" t="str">
        <f>$V$2</f>
        <v>Input Name 17</v>
      </c>
      <c r="W292" s="184" t="str">
        <f>$W$2</f>
        <v>Input Name 18</v>
      </c>
      <c r="X292" s="184" t="str">
        <f>$X$2</f>
        <v>Input Name 19</v>
      </c>
      <c r="Y292" s="184" t="str">
        <f>$Y$2</f>
        <v>Input Name 20</v>
      </c>
      <c r="Z292" s="184" t="str">
        <f>$Z$2</f>
        <v>Input Name 21</v>
      </c>
      <c r="AA292" s="184" t="str">
        <f>$AA$2</f>
        <v>Input Name 22</v>
      </c>
      <c r="AB292" s="184" t="str">
        <f>$AB$2</f>
        <v>Input Name 23</v>
      </c>
      <c r="AC292" s="184" t="str">
        <f>$AC$2</f>
        <v>Input Name 24</v>
      </c>
      <c r="AD292" s="141"/>
    </row>
    <row r="293" spans="1:30" ht="15.6">
      <c r="A293" s="141"/>
      <c r="B293" s="141"/>
      <c r="C293" s="141"/>
      <c r="D293" s="193"/>
      <c r="E293" s="184"/>
      <c r="F293" s="184"/>
      <c r="G293" s="184"/>
      <c r="H293" s="184"/>
      <c r="I293" s="184"/>
      <c r="J293" s="184"/>
      <c r="K293" s="184"/>
      <c r="L293" s="184"/>
      <c r="M293" s="184"/>
      <c r="N293" s="184"/>
      <c r="O293" s="184"/>
      <c r="P293" s="184"/>
      <c r="Q293" s="184"/>
      <c r="R293" s="184"/>
      <c r="S293" s="195"/>
      <c r="T293" s="195"/>
      <c r="U293" s="195"/>
      <c r="V293" s="195"/>
      <c r="W293" s="195"/>
      <c r="X293" s="195"/>
      <c r="Y293" s="195"/>
      <c r="Z293" s="195"/>
      <c r="AA293" s="195"/>
      <c r="AB293" s="195"/>
      <c r="AC293" s="195"/>
      <c r="AD293" s="141"/>
    </row>
    <row r="294" spans="1:30" ht="15.6">
      <c r="A294" s="142"/>
      <c r="B294" s="142"/>
      <c r="C294" s="142"/>
      <c r="D294" s="44" t="s">
        <v>183</v>
      </c>
      <c r="E294" s="185">
        <f>SUM(F294:R294)</f>
        <v>0</v>
      </c>
      <c r="F294" s="181"/>
      <c r="G294" s="181"/>
      <c r="H294" s="181"/>
      <c r="I294" s="181"/>
      <c r="J294" s="181"/>
      <c r="K294" s="181"/>
      <c r="L294" s="181"/>
      <c r="M294" s="181"/>
      <c r="N294" s="181"/>
      <c r="O294" s="181"/>
      <c r="P294" s="181"/>
      <c r="Q294" s="181"/>
      <c r="R294" s="181"/>
      <c r="S294" s="181"/>
      <c r="T294" s="181"/>
      <c r="U294" s="181"/>
      <c r="V294" s="181"/>
      <c r="W294" s="181"/>
      <c r="X294" s="181"/>
      <c r="Y294" s="181"/>
      <c r="Z294" s="181"/>
      <c r="AA294" s="181"/>
      <c r="AB294" s="181"/>
      <c r="AC294" s="181"/>
      <c r="AD294" s="142"/>
    </row>
    <row r="295" spans="1:30" ht="15.6">
      <c r="D295" s="44" t="s">
        <v>197</v>
      </c>
      <c r="E295" s="186">
        <f>G290</f>
        <v>0</v>
      </c>
      <c r="F295" s="187">
        <f>IFERROR(ROUNDDOWN(F294/SUM($F294:$AC294)*$E$295,2),0)</f>
        <v>0</v>
      </c>
      <c r="G295" s="187">
        <f t="shared" ref="G295:AC295" si="37">IFERROR(ROUNDDOWN(G294/SUM($F294:$AC294)*$E$295,2),0)</f>
        <v>0</v>
      </c>
      <c r="H295" s="187">
        <f t="shared" si="37"/>
        <v>0</v>
      </c>
      <c r="I295" s="187">
        <f t="shared" si="37"/>
        <v>0</v>
      </c>
      <c r="J295" s="187">
        <f t="shared" si="37"/>
        <v>0</v>
      </c>
      <c r="K295" s="187">
        <f t="shared" si="37"/>
        <v>0</v>
      </c>
      <c r="L295" s="187">
        <f t="shared" si="37"/>
        <v>0</v>
      </c>
      <c r="M295" s="187">
        <f t="shared" si="37"/>
        <v>0</v>
      </c>
      <c r="N295" s="187">
        <f t="shared" si="37"/>
        <v>0</v>
      </c>
      <c r="O295" s="187">
        <f t="shared" si="37"/>
        <v>0</v>
      </c>
      <c r="P295" s="187">
        <f t="shared" si="37"/>
        <v>0</v>
      </c>
      <c r="Q295" s="187">
        <f t="shared" si="37"/>
        <v>0</v>
      </c>
      <c r="R295" s="187">
        <f t="shared" si="37"/>
        <v>0</v>
      </c>
      <c r="S295" s="187">
        <f t="shared" si="37"/>
        <v>0</v>
      </c>
      <c r="T295" s="187">
        <f t="shared" si="37"/>
        <v>0</v>
      </c>
      <c r="U295" s="187">
        <f t="shared" si="37"/>
        <v>0</v>
      </c>
      <c r="V295" s="187">
        <f t="shared" si="37"/>
        <v>0</v>
      </c>
      <c r="W295" s="187">
        <f t="shared" si="37"/>
        <v>0</v>
      </c>
      <c r="X295" s="187">
        <f t="shared" si="37"/>
        <v>0</v>
      </c>
      <c r="Y295" s="187">
        <f t="shared" si="37"/>
        <v>0</v>
      </c>
      <c r="Z295" s="187">
        <f t="shared" si="37"/>
        <v>0</v>
      </c>
      <c r="AA295" s="187">
        <f t="shared" si="37"/>
        <v>0</v>
      </c>
      <c r="AB295" s="187">
        <f t="shared" si="37"/>
        <v>0</v>
      </c>
      <c r="AC295" s="187">
        <f t="shared" si="37"/>
        <v>0</v>
      </c>
    </row>
    <row r="297" spans="1:30" ht="30" customHeight="1">
      <c r="D297" s="180" t="s">
        <v>185</v>
      </c>
      <c r="E297" s="276" t="s">
        <v>186</v>
      </c>
      <c r="F297" s="277"/>
      <c r="G297" s="277"/>
      <c r="H297" s="277"/>
      <c r="I297" s="277"/>
      <c r="J297" s="277"/>
      <c r="K297" s="277"/>
      <c r="L297" s="277"/>
      <c r="M297" s="277"/>
      <c r="N297" s="277"/>
      <c r="O297" s="277"/>
      <c r="P297" s="277"/>
      <c r="Q297" s="277"/>
      <c r="R297" s="277"/>
      <c r="S297" s="277"/>
      <c r="T297" s="277"/>
    </row>
    <row r="298" spans="1:30">
      <c r="E298" s="322" t="s">
        <v>187</v>
      </c>
      <c r="F298" s="322"/>
      <c r="G298" s="322"/>
      <c r="H298" s="322"/>
      <c r="I298" s="322"/>
      <c r="J298" s="322"/>
      <c r="K298" s="322"/>
      <c r="L298" s="322"/>
      <c r="M298" s="322"/>
      <c r="N298" s="322"/>
      <c r="O298" s="322"/>
      <c r="P298" s="322"/>
      <c r="Q298" s="322"/>
      <c r="R298" s="322"/>
      <c r="S298" s="322"/>
      <c r="T298" s="322"/>
    </row>
    <row r="299" spans="1:30">
      <c r="E299" s="278" t="s">
        <v>188</v>
      </c>
      <c r="F299" s="278"/>
      <c r="G299" s="278"/>
      <c r="H299" s="278"/>
      <c r="I299" s="278"/>
      <c r="J299" s="278"/>
      <c r="K299" s="278"/>
      <c r="L299" s="278"/>
      <c r="M299" s="278"/>
      <c r="N299" s="278"/>
      <c r="O299" s="278"/>
      <c r="P299" s="278"/>
      <c r="Q299" s="278"/>
      <c r="R299" s="278"/>
      <c r="S299" s="278"/>
      <c r="T299" s="278"/>
    </row>
    <row r="300" spans="1:30" ht="15.6">
      <c r="D300" s="143"/>
      <c r="E300" s="143"/>
      <c r="F300" s="143"/>
      <c r="G300" s="143"/>
      <c r="H300" s="143"/>
      <c r="I300" s="138"/>
    </row>
    <row r="301" spans="1:30" ht="15.75" customHeight="1">
      <c r="D301" s="201" t="s">
        <v>189</v>
      </c>
      <c r="E301" s="279"/>
      <c r="F301" s="279"/>
      <c r="G301" s="279"/>
      <c r="H301" s="279"/>
      <c r="I301" s="279"/>
      <c r="J301" s="202"/>
      <c r="K301" s="279" t="s">
        <v>190</v>
      </c>
      <c r="L301" s="279"/>
      <c r="M301" s="323"/>
      <c r="N301" s="323"/>
      <c r="O301" s="323"/>
      <c r="P301" s="323"/>
      <c r="Q301" s="323"/>
      <c r="R301" s="202"/>
      <c r="S301" s="202"/>
      <c r="T301" s="202"/>
      <c r="U301" s="202"/>
      <c r="V301" s="202"/>
      <c r="W301" s="202"/>
      <c r="X301" s="202"/>
      <c r="Y301" s="202"/>
      <c r="Z301" s="202"/>
      <c r="AA301" s="202"/>
      <c r="AB301" s="202"/>
      <c r="AC301" s="202"/>
    </row>
    <row r="302" spans="1:30" ht="15.6">
      <c r="E302" s="324"/>
      <c r="F302" s="325"/>
      <c r="G302" s="325"/>
      <c r="H302" s="325"/>
      <c r="I302" s="138"/>
    </row>
    <row r="304" spans="1:30" ht="23.45">
      <c r="C304" s="130"/>
      <c r="D304" s="196" t="s">
        <v>206</v>
      </c>
      <c r="E304" s="197"/>
      <c r="F304" s="197"/>
      <c r="G304" s="197"/>
      <c r="H304" s="198"/>
      <c r="I304" s="198"/>
      <c r="J304" s="198"/>
      <c r="K304" s="198"/>
      <c r="L304" s="198"/>
      <c r="M304" s="198"/>
      <c r="N304" s="199"/>
      <c r="O304" s="199"/>
      <c r="P304" s="199"/>
      <c r="Q304" s="199"/>
      <c r="R304" s="199"/>
      <c r="S304" s="199"/>
      <c r="T304" s="199"/>
      <c r="U304" s="199"/>
      <c r="V304" s="199"/>
      <c r="W304" s="199"/>
      <c r="X304" s="199"/>
      <c r="Y304" s="199"/>
      <c r="Z304" s="199"/>
      <c r="AA304" s="199"/>
      <c r="AB304" s="199"/>
      <c r="AC304" s="199"/>
    </row>
    <row r="305" spans="1:30" ht="15.6">
      <c r="A305" s="138"/>
      <c r="B305" s="138"/>
      <c r="C305" s="138"/>
      <c r="D305" s="182"/>
      <c r="E305" s="308"/>
      <c r="F305" s="308"/>
      <c r="G305" s="308"/>
      <c r="H305" s="308"/>
      <c r="I305" s="182"/>
      <c r="J305" s="309" t="s">
        <v>177</v>
      </c>
      <c r="K305" s="310"/>
      <c r="L305" s="310"/>
      <c r="M305" s="311"/>
      <c r="N305" s="203"/>
      <c r="O305" s="182"/>
      <c r="P305" s="309" t="s">
        <v>140</v>
      </c>
      <c r="Q305" s="310"/>
      <c r="R305" s="310"/>
      <c r="S305" s="311"/>
      <c r="T305" s="139"/>
      <c r="U305" s="182"/>
      <c r="V305" s="182"/>
      <c r="W305" s="182"/>
      <c r="X305" s="182"/>
      <c r="Y305" s="182"/>
      <c r="Z305" s="182"/>
      <c r="AA305" s="182"/>
      <c r="AB305" s="182"/>
      <c r="AC305" s="182"/>
      <c r="AD305" s="138"/>
    </row>
    <row r="306" spans="1:30" ht="15.6">
      <c r="A306" s="138"/>
      <c r="B306" s="138"/>
      <c r="C306" s="138"/>
      <c r="D306" s="190" t="s">
        <v>178</v>
      </c>
      <c r="E306" s="312"/>
      <c r="F306" s="312"/>
      <c r="G306" s="312"/>
      <c r="H306" s="312"/>
      <c r="I306" s="182"/>
      <c r="J306" s="313"/>
      <c r="K306" s="314"/>
      <c r="L306" s="314"/>
      <c r="M306" s="315"/>
      <c r="N306" s="204"/>
      <c r="O306" s="182"/>
      <c r="P306" s="313"/>
      <c r="Q306" s="314"/>
      <c r="R306" s="314"/>
      <c r="S306" s="315"/>
      <c r="T306" s="140"/>
      <c r="U306" s="182"/>
      <c r="V306" s="182"/>
      <c r="W306" s="182"/>
      <c r="X306" s="182"/>
      <c r="Y306" s="182"/>
      <c r="Z306" s="182"/>
      <c r="AA306" s="182"/>
      <c r="AB306" s="182"/>
      <c r="AC306" s="182"/>
      <c r="AD306" s="138"/>
    </row>
    <row r="307" spans="1:30" ht="15.6">
      <c r="A307" s="138"/>
      <c r="B307" s="138"/>
      <c r="C307" s="138"/>
      <c r="D307" s="191"/>
      <c r="E307" s="316"/>
      <c r="F307" s="316"/>
      <c r="G307" s="316"/>
      <c r="H307" s="316"/>
      <c r="I307" s="182"/>
      <c r="J307" s="313"/>
      <c r="K307" s="314"/>
      <c r="L307" s="314"/>
      <c r="M307" s="315"/>
      <c r="N307" s="204"/>
      <c r="O307" s="182"/>
      <c r="P307" s="313"/>
      <c r="Q307" s="314"/>
      <c r="R307" s="314"/>
      <c r="S307" s="315"/>
      <c r="T307" s="140"/>
      <c r="U307" s="182"/>
      <c r="V307" s="182"/>
      <c r="W307" s="182"/>
      <c r="X307" s="182"/>
      <c r="Y307" s="182"/>
      <c r="Z307" s="182"/>
      <c r="AA307" s="182"/>
      <c r="AB307" s="182"/>
      <c r="AC307" s="182"/>
      <c r="AD307" s="138"/>
    </row>
    <row r="308" spans="1:30" ht="15.6">
      <c r="A308" s="138"/>
      <c r="B308" s="138"/>
      <c r="C308" s="138"/>
      <c r="D308" s="190" t="s">
        <v>179</v>
      </c>
      <c r="E308" s="312"/>
      <c r="F308" s="312"/>
      <c r="G308" s="312"/>
      <c r="H308" s="312"/>
      <c r="I308" s="182"/>
      <c r="J308" s="313"/>
      <c r="K308" s="314"/>
      <c r="L308" s="314"/>
      <c r="M308" s="315"/>
      <c r="N308" s="204"/>
      <c r="O308" s="182"/>
      <c r="P308" s="313"/>
      <c r="Q308" s="314"/>
      <c r="R308" s="314"/>
      <c r="S308" s="315"/>
      <c r="T308" s="140"/>
      <c r="U308" s="182"/>
      <c r="V308" s="182"/>
      <c r="W308" s="182"/>
      <c r="X308" s="182"/>
      <c r="Y308" s="182"/>
      <c r="Z308" s="182"/>
      <c r="AA308" s="182"/>
      <c r="AB308" s="182"/>
      <c r="AC308" s="182"/>
      <c r="AD308" s="138"/>
    </row>
    <row r="309" spans="1:30" ht="15.6">
      <c r="A309" s="138"/>
      <c r="B309" s="138"/>
      <c r="C309" s="138"/>
      <c r="D309" s="192"/>
      <c r="E309" s="138"/>
      <c r="F309" s="138"/>
      <c r="G309" s="138"/>
      <c r="H309" s="138"/>
      <c r="I309" s="182"/>
      <c r="J309" s="313"/>
      <c r="K309" s="314"/>
      <c r="L309" s="314"/>
      <c r="M309" s="315"/>
      <c r="N309" s="172"/>
      <c r="O309" s="182"/>
      <c r="P309" s="313"/>
      <c r="Q309" s="314"/>
      <c r="R309" s="314"/>
      <c r="S309" s="315"/>
      <c r="T309" s="140"/>
      <c r="U309" s="182"/>
      <c r="V309" s="182"/>
      <c r="W309" s="182"/>
      <c r="X309" s="182"/>
      <c r="Y309" s="182"/>
      <c r="Z309" s="182"/>
      <c r="AA309" s="182"/>
      <c r="AB309" s="182"/>
      <c r="AC309" s="182"/>
      <c r="AD309" s="138"/>
    </row>
    <row r="310" spans="1:30" ht="15.6">
      <c r="D310" s="130"/>
      <c r="E310" s="317" t="s">
        <v>180</v>
      </c>
      <c r="F310" s="318"/>
      <c r="G310" s="280">
        <f>N310-T310</f>
        <v>0</v>
      </c>
      <c r="H310" s="281"/>
      <c r="I310" s="182"/>
      <c r="J310" s="326" t="s">
        <v>181</v>
      </c>
      <c r="K310" s="320"/>
      <c r="L310" s="320"/>
      <c r="M310" s="327"/>
      <c r="N310" s="183">
        <f>SUM(N306:N309)</f>
        <v>0</v>
      </c>
      <c r="O310" s="130"/>
      <c r="P310" s="319" t="s">
        <v>182</v>
      </c>
      <c r="Q310" s="320"/>
      <c r="R310" s="320"/>
      <c r="S310" s="321"/>
      <c r="T310" s="183">
        <f>SUM(T306:T309)</f>
        <v>0</v>
      </c>
      <c r="U310" s="130"/>
      <c r="V310" s="130"/>
      <c r="W310" s="130"/>
      <c r="X310" s="130"/>
      <c r="Y310" s="130"/>
      <c r="Z310" s="130"/>
      <c r="AA310" s="130"/>
      <c r="AB310" s="130"/>
      <c r="AC310" s="130"/>
    </row>
    <row r="311" spans="1:30" ht="13.9">
      <c r="D311" s="130"/>
      <c r="E311" s="130"/>
      <c r="F311" s="130"/>
      <c r="G311" s="130"/>
      <c r="H311" s="130"/>
      <c r="I311" s="130"/>
      <c r="J311" s="194"/>
      <c r="K311" s="194"/>
      <c r="L311" s="194"/>
      <c r="M311" s="194"/>
      <c r="N311" s="194"/>
      <c r="O311" s="130"/>
      <c r="P311" s="130"/>
      <c r="Q311" s="130"/>
      <c r="R311" s="130"/>
      <c r="S311" s="130"/>
      <c r="T311" s="130"/>
      <c r="U311" s="130"/>
      <c r="V311" s="130"/>
      <c r="W311" s="130"/>
      <c r="X311" s="130"/>
      <c r="Y311" s="130"/>
      <c r="Z311" s="130"/>
      <c r="AA311" s="130"/>
      <c r="AB311" s="130"/>
      <c r="AC311" s="130"/>
    </row>
    <row r="312" spans="1:30" ht="30.75" customHeight="1">
      <c r="A312" s="141"/>
      <c r="B312" s="141"/>
      <c r="C312" s="141"/>
      <c r="D312" s="193"/>
      <c r="E312" s="184"/>
      <c r="F312" s="184" t="str">
        <f>$F$2</f>
        <v>Input Name 1 and data for each participant</v>
      </c>
      <c r="G312" s="184" t="str">
        <f>$G$2</f>
        <v>Input Name 2</v>
      </c>
      <c r="H312" s="184" t="str">
        <f>$H$2</f>
        <v>Input Name 3</v>
      </c>
      <c r="I312" s="184" t="str">
        <f>$I$2</f>
        <v>Input Name 4</v>
      </c>
      <c r="J312" s="184" t="str">
        <f>$J$2</f>
        <v>Input Name 5</v>
      </c>
      <c r="K312" s="184" t="str">
        <f>$K$2</f>
        <v>Input Name 6</v>
      </c>
      <c r="L312" s="184" t="str">
        <f>$L$2</f>
        <v>Input Name 7</v>
      </c>
      <c r="M312" s="184" t="str">
        <f>$M$2</f>
        <v>Input Name 8</v>
      </c>
      <c r="N312" s="184" t="str">
        <f>$N$2</f>
        <v>Input Name 9</v>
      </c>
      <c r="O312" s="184" t="str">
        <f>$O$2</f>
        <v>Input Name 10</v>
      </c>
      <c r="P312" s="184" t="str">
        <f>$P$2</f>
        <v>Input Name 11</v>
      </c>
      <c r="Q312" s="184" t="str">
        <f>$Q$2</f>
        <v>Input Name 12</v>
      </c>
      <c r="R312" s="184" t="str">
        <f>$R$2</f>
        <v>Input Name 13</v>
      </c>
      <c r="S312" s="184" t="str">
        <f>$S$2</f>
        <v>Input Name 14</v>
      </c>
      <c r="T312" s="184" t="str">
        <f>$T$2</f>
        <v>Input Name 15</v>
      </c>
      <c r="U312" s="184" t="str">
        <f>$U$2</f>
        <v>Input Name 16</v>
      </c>
      <c r="V312" s="184" t="str">
        <f>$V$2</f>
        <v>Input Name 17</v>
      </c>
      <c r="W312" s="184" t="str">
        <f>$W$2</f>
        <v>Input Name 18</v>
      </c>
      <c r="X312" s="184" t="str">
        <f>$X$2</f>
        <v>Input Name 19</v>
      </c>
      <c r="Y312" s="184" t="str">
        <f>$Y$2</f>
        <v>Input Name 20</v>
      </c>
      <c r="Z312" s="184" t="str">
        <f>$Z$2</f>
        <v>Input Name 21</v>
      </c>
      <c r="AA312" s="184" t="str">
        <f>$AA$2</f>
        <v>Input Name 22</v>
      </c>
      <c r="AB312" s="184" t="str">
        <f>$AB$2</f>
        <v>Input Name 23</v>
      </c>
      <c r="AC312" s="184" t="str">
        <f>$AC$2</f>
        <v>Input Name 24</v>
      </c>
      <c r="AD312" s="141"/>
    </row>
    <row r="313" spans="1:30" ht="15.6">
      <c r="A313" s="141"/>
      <c r="B313" s="141"/>
      <c r="C313" s="141"/>
      <c r="D313" s="193"/>
      <c r="E313" s="184"/>
      <c r="F313" s="184"/>
      <c r="G313" s="184"/>
      <c r="H313" s="184"/>
      <c r="I313" s="184"/>
      <c r="J313" s="184"/>
      <c r="K313" s="184"/>
      <c r="L313" s="184"/>
      <c r="M313" s="184"/>
      <c r="N313" s="184"/>
      <c r="O313" s="184"/>
      <c r="P313" s="184"/>
      <c r="Q313" s="184"/>
      <c r="R313" s="184"/>
      <c r="S313" s="195"/>
      <c r="T313" s="195"/>
      <c r="U313" s="195"/>
      <c r="V313" s="195"/>
      <c r="W313" s="195"/>
      <c r="X313" s="195"/>
      <c r="Y313" s="195"/>
      <c r="Z313" s="195"/>
      <c r="AA313" s="195"/>
      <c r="AB313" s="195"/>
      <c r="AC313" s="195"/>
      <c r="AD313" s="141"/>
    </row>
    <row r="314" spans="1:30" ht="15.6">
      <c r="A314" s="142"/>
      <c r="B314" s="142"/>
      <c r="C314" s="142"/>
      <c r="D314" s="44" t="s">
        <v>183</v>
      </c>
      <c r="E314" s="185">
        <f>SUM(F314:R314)</f>
        <v>0</v>
      </c>
      <c r="F314" s="181"/>
      <c r="G314" s="181"/>
      <c r="H314" s="181"/>
      <c r="I314" s="181"/>
      <c r="J314" s="181"/>
      <c r="K314" s="181"/>
      <c r="L314" s="181"/>
      <c r="M314" s="181"/>
      <c r="N314" s="181"/>
      <c r="O314" s="181"/>
      <c r="P314" s="181"/>
      <c r="Q314" s="181"/>
      <c r="R314" s="181"/>
      <c r="S314" s="181"/>
      <c r="T314" s="181"/>
      <c r="U314" s="181"/>
      <c r="V314" s="181"/>
      <c r="W314" s="181"/>
      <c r="X314" s="181"/>
      <c r="Y314" s="181"/>
      <c r="Z314" s="181"/>
      <c r="AA314" s="181"/>
      <c r="AB314" s="181"/>
      <c r="AC314" s="181"/>
      <c r="AD314" s="142"/>
    </row>
    <row r="315" spans="1:30" ht="15.6">
      <c r="D315" s="44" t="s">
        <v>197</v>
      </c>
      <c r="E315" s="186">
        <f>G310</f>
        <v>0</v>
      </c>
      <c r="F315" s="187">
        <f>IFERROR(ROUNDDOWN(F314/SUM($F314:$AC314)*$E$315,2),0)</f>
        <v>0</v>
      </c>
      <c r="G315" s="187">
        <f t="shared" ref="G315:AC315" si="38">IFERROR(ROUNDDOWN(G314/SUM($F314:$AC314)*$E$315,2),0)</f>
        <v>0</v>
      </c>
      <c r="H315" s="187">
        <f t="shared" si="38"/>
        <v>0</v>
      </c>
      <c r="I315" s="187">
        <f t="shared" si="38"/>
        <v>0</v>
      </c>
      <c r="J315" s="187">
        <f t="shared" si="38"/>
        <v>0</v>
      </c>
      <c r="K315" s="187">
        <f t="shared" si="38"/>
        <v>0</v>
      </c>
      <c r="L315" s="187">
        <f t="shared" si="38"/>
        <v>0</v>
      </c>
      <c r="M315" s="187">
        <f t="shared" si="38"/>
        <v>0</v>
      </c>
      <c r="N315" s="187">
        <f t="shared" si="38"/>
        <v>0</v>
      </c>
      <c r="O315" s="187">
        <f t="shared" si="38"/>
        <v>0</v>
      </c>
      <c r="P315" s="187">
        <f t="shared" si="38"/>
        <v>0</v>
      </c>
      <c r="Q315" s="187">
        <f t="shared" si="38"/>
        <v>0</v>
      </c>
      <c r="R315" s="187">
        <f t="shared" si="38"/>
        <v>0</v>
      </c>
      <c r="S315" s="187">
        <f t="shared" si="38"/>
        <v>0</v>
      </c>
      <c r="T315" s="187">
        <f t="shared" si="38"/>
        <v>0</v>
      </c>
      <c r="U315" s="187">
        <f t="shared" si="38"/>
        <v>0</v>
      </c>
      <c r="V315" s="187">
        <f t="shared" si="38"/>
        <v>0</v>
      </c>
      <c r="W315" s="187">
        <f t="shared" si="38"/>
        <v>0</v>
      </c>
      <c r="X315" s="187">
        <f t="shared" si="38"/>
        <v>0</v>
      </c>
      <c r="Y315" s="187">
        <f t="shared" si="38"/>
        <v>0</v>
      </c>
      <c r="Z315" s="187">
        <f t="shared" si="38"/>
        <v>0</v>
      </c>
      <c r="AA315" s="187">
        <f t="shared" si="38"/>
        <v>0</v>
      </c>
      <c r="AB315" s="187">
        <f t="shared" si="38"/>
        <v>0</v>
      </c>
      <c r="AC315" s="187">
        <f t="shared" si="38"/>
        <v>0</v>
      </c>
    </row>
    <row r="317" spans="1:30" ht="31.5" customHeight="1">
      <c r="D317" s="180" t="s">
        <v>185</v>
      </c>
      <c r="E317" s="276" t="s">
        <v>186</v>
      </c>
      <c r="F317" s="277"/>
      <c r="G317" s="277"/>
      <c r="H317" s="277"/>
      <c r="I317" s="277"/>
      <c r="J317" s="277"/>
      <c r="K317" s="277"/>
      <c r="L317" s="277"/>
      <c r="M317" s="277"/>
      <c r="N317" s="277"/>
      <c r="O317" s="277"/>
      <c r="P317" s="277"/>
      <c r="Q317" s="277"/>
      <c r="R317" s="277"/>
      <c r="S317" s="277"/>
      <c r="T317" s="277"/>
    </row>
    <row r="318" spans="1:30">
      <c r="E318" s="322" t="s">
        <v>187</v>
      </c>
      <c r="F318" s="322"/>
      <c r="G318" s="322"/>
      <c r="H318" s="322"/>
      <c r="I318" s="322"/>
      <c r="J318" s="322"/>
      <c r="K318" s="322"/>
      <c r="L318" s="322"/>
      <c r="M318" s="322"/>
      <c r="N318" s="322"/>
      <c r="O318" s="322"/>
      <c r="P318" s="322"/>
      <c r="Q318" s="322"/>
      <c r="R318" s="322"/>
      <c r="S318" s="322"/>
      <c r="T318" s="322"/>
    </row>
    <row r="319" spans="1:30">
      <c r="E319" s="278" t="s">
        <v>188</v>
      </c>
      <c r="F319" s="278"/>
      <c r="G319" s="278"/>
      <c r="H319" s="278"/>
      <c r="I319" s="278"/>
      <c r="J319" s="278"/>
      <c r="K319" s="278"/>
      <c r="L319" s="278"/>
      <c r="M319" s="278"/>
      <c r="N319" s="278"/>
      <c r="O319" s="278"/>
      <c r="P319" s="278"/>
      <c r="Q319" s="278"/>
      <c r="R319" s="278"/>
      <c r="S319" s="278"/>
      <c r="T319" s="278"/>
    </row>
    <row r="320" spans="1:30" ht="15.6">
      <c r="D320" s="143"/>
      <c r="E320" s="143"/>
      <c r="F320" s="143"/>
      <c r="G320" s="143"/>
      <c r="H320" s="143"/>
      <c r="I320" s="138"/>
    </row>
    <row r="321" spans="1:30" ht="15.75" customHeight="1">
      <c r="D321" s="201" t="s">
        <v>189</v>
      </c>
      <c r="E321" s="279"/>
      <c r="F321" s="279"/>
      <c r="G321" s="279"/>
      <c r="H321" s="279"/>
      <c r="I321" s="279"/>
      <c r="J321" s="202"/>
      <c r="K321" s="279" t="s">
        <v>190</v>
      </c>
      <c r="L321" s="279"/>
      <c r="M321" s="323"/>
      <c r="N321" s="323"/>
      <c r="O321" s="323"/>
      <c r="P321" s="323"/>
      <c r="Q321" s="323"/>
      <c r="R321" s="202"/>
      <c r="S321" s="202"/>
      <c r="T321" s="202"/>
      <c r="U321" s="202"/>
      <c r="V321" s="202"/>
      <c r="W321" s="202"/>
      <c r="X321" s="202"/>
      <c r="Y321" s="202"/>
      <c r="Z321" s="202"/>
      <c r="AA321" s="202"/>
      <c r="AB321" s="202"/>
      <c r="AC321" s="202"/>
    </row>
    <row r="322" spans="1:30" ht="15.6">
      <c r="E322" s="324"/>
      <c r="F322" s="325"/>
      <c r="G322" s="325"/>
      <c r="H322" s="325"/>
      <c r="I322" s="138"/>
    </row>
    <row r="324" spans="1:30" ht="23.45">
      <c r="C324" s="130"/>
      <c r="D324" s="196" t="s">
        <v>207</v>
      </c>
      <c r="E324" s="197"/>
      <c r="F324" s="197"/>
      <c r="G324" s="197"/>
      <c r="H324" s="198"/>
      <c r="I324" s="198"/>
      <c r="J324" s="198"/>
      <c r="K324" s="198"/>
      <c r="L324" s="198"/>
      <c r="M324" s="198"/>
      <c r="N324" s="199"/>
      <c r="O324" s="199"/>
      <c r="P324" s="199"/>
      <c r="Q324" s="199"/>
      <c r="R324" s="199"/>
      <c r="S324" s="199"/>
      <c r="T324" s="199"/>
      <c r="U324" s="199"/>
      <c r="V324" s="199"/>
      <c r="W324" s="199"/>
      <c r="X324" s="199"/>
      <c r="Y324" s="199"/>
      <c r="Z324" s="199"/>
      <c r="AA324" s="199"/>
      <c r="AB324" s="199"/>
      <c r="AC324" s="199"/>
    </row>
    <row r="325" spans="1:30" ht="15.6">
      <c r="A325" s="138"/>
      <c r="B325" s="138"/>
      <c r="C325" s="138"/>
      <c r="D325" s="182"/>
      <c r="E325" s="308"/>
      <c r="F325" s="308"/>
      <c r="G325" s="308"/>
      <c r="H325" s="308"/>
      <c r="I325" s="182"/>
      <c r="J325" s="309" t="s">
        <v>177</v>
      </c>
      <c r="K325" s="310"/>
      <c r="L325" s="310"/>
      <c r="M325" s="311"/>
      <c r="N325" s="203"/>
      <c r="O325" s="182"/>
      <c r="P325" s="309" t="s">
        <v>140</v>
      </c>
      <c r="Q325" s="310"/>
      <c r="R325" s="310"/>
      <c r="S325" s="311"/>
      <c r="T325" s="139"/>
      <c r="U325" s="182"/>
      <c r="V325" s="182"/>
      <c r="W325" s="182"/>
      <c r="X325" s="182"/>
      <c r="Y325" s="182"/>
      <c r="Z325" s="182"/>
      <c r="AA325" s="182"/>
      <c r="AB325" s="182"/>
      <c r="AC325" s="182"/>
      <c r="AD325" s="138"/>
    </row>
    <row r="326" spans="1:30" ht="15.6">
      <c r="A326" s="138"/>
      <c r="B326" s="138"/>
      <c r="C326" s="138"/>
      <c r="D326" s="190" t="s">
        <v>178</v>
      </c>
      <c r="E326" s="312"/>
      <c r="F326" s="312"/>
      <c r="G326" s="312"/>
      <c r="H326" s="312"/>
      <c r="I326" s="182"/>
      <c r="J326" s="313"/>
      <c r="K326" s="314"/>
      <c r="L326" s="314"/>
      <c r="M326" s="315"/>
      <c r="N326" s="204"/>
      <c r="O326" s="182"/>
      <c r="P326" s="313"/>
      <c r="Q326" s="314"/>
      <c r="R326" s="314"/>
      <c r="S326" s="315"/>
      <c r="T326" s="140"/>
      <c r="U326" s="182"/>
      <c r="V326" s="182"/>
      <c r="W326" s="182"/>
      <c r="X326" s="182"/>
      <c r="Y326" s="182"/>
      <c r="Z326" s="182"/>
      <c r="AA326" s="182"/>
      <c r="AB326" s="182"/>
      <c r="AC326" s="182"/>
      <c r="AD326" s="138"/>
    </row>
    <row r="327" spans="1:30" ht="15.6">
      <c r="A327" s="138"/>
      <c r="B327" s="138"/>
      <c r="C327" s="138"/>
      <c r="D327" s="191"/>
      <c r="E327" s="316"/>
      <c r="F327" s="316"/>
      <c r="G327" s="316"/>
      <c r="H327" s="316"/>
      <c r="I327" s="182"/>
      <c r="J327" s="313"/>
      <c r="K327" s="314"/>
      <c r="L327" s="314"/>
      <c r="M327" s="315"/>
      <c r="N327" s="204"/>
      <c r="O327" s="182"/>
      <c r="P327" s="313"/>
      <c r="Q327" s="314"/>
      <c r="R327" s="314"/>
      <c r="S327" s="315"/>
      <c r="T327" s="140"/>
      <c r="U327" s="182"/>
      <c r="V327" s="182"/>
      <c r="W327" s="182"/>
      <c r="X327" s="182"/>
      <c r="Y327" s="182"/>
      <c r="Z327" s="182"/>
      <c r="AA327" s="182"/>
      <c r="AB327" s="182"/>
      <c r="AC327" s="182"/>
      <c r="AD327" s="138"/>
    </row>
    <row r="328" spans="1:30" ht="15.6">
      <c r="A328" s="138"/>
      <c r="B328" s="138"/>
      <c r="C328" s="138"/>
      <c r="D328" s="190" t="s">
        <v>179</v>
      </c>
      <c r="E328" s="312"/>
      <c r="F328" s="312"/>
      <c r="G328" s="312"/>
      <c r="H328" s="312"/>
      <c r="I328" s="182"/>
      <c r="J328" s="313"/>
      <c r="K328" s="314"/>
      <c r="L328" s="314"/>
      <c r="M328" s="315"/>
      <c r="N328" s="204"/>
      <c r="O328" s="182"/>
      <c r="P328" s="313"/>
      <c r="Q328" s="314"/>
      <c r="R328" s="314"/>
      <c r="S328" s="315"/>
      <c r="T328" s="140"/>
      <c r="U328" s="182"/>
      <c r="V328" s="182"/>
      <c r="W328" s="182"/>
      <c r="X328" s="182"/>
      <c r="Y328" s="182"/>
      <c r="Z328" s="182"/>
      <c r="AA328" s="182"/>
      <c r="AB328" s="182"/>
      <c r="AC328" s="182"/>
      <c r="AD328" s="138"/>
    </row>
    <row r="329" spans="1:30" ht="15.6">
      <c r="A329" s="138"/>
      <c r="B329" s="138"/>
      <c r="C329" s="138"/>
      <c r="D329" s="192"/>
      <c r="E329" s="138"/>
      <c r="F329" s="138"/>
      <c r="G329" s="138"/>
      <c r="H329" s="138"/>
      <c r="I329" s="182"/>
      <c r="J329" s="313"/>
      <c r="K329" s="314"/>
      <c r="L329" s="314"/>
      <c r="M329" s="315"/>
      <c r="N329" s="172"/>
      <c r="O329" s="182"/>
      <c r="P329" s="313"/>
      <c r="Q329" s="314"/>
      <c r="R329" s="314"/>
      <c r="S329" s="315"/>
      <c r="T329" s="140"/>
      <c r="U329" s="182"/>
      <c r="V329" s="182"/>
      <c r="W329" s="182"/>
      <c r="X329" s="182"/>
      <c r="Y329" s="182"/>
      <c r="Z329" s="182"/>
      <c r="AA329" s="182"/>
      <c r="AB329" s="182"/>
      <c r="AC329" s="182"/>
      <c r="AD329" s="138"/>
    </row>
    <row r="330" spans="1:30" ht="15.6">
      <c r="D330" s="130"/>
      <c r="E330" s="317" t="s">
        <v>180</v>
      </c>
      <c r="F330" s="318"/>
      <c r="G330" s="280">
        <f>N330-T330</f>
        <v>0</v>
      </c>
      <c r="H330" s="281"/>
      <c r="I330" s="182"/>
      <c r="J330" s="326" t="s">
        <v>181</v>
      </c>
      <c r="K330" s="320"/>
      <c r="L330" s="320"/>
      <c r="M330" s="327"/>
      <c r="N330" s="183">
        <f>SUM(N326:N329)</f>
        <v>0</v>
      </c>
      <c r="O330" s="130"/>
      <c r="P330" s="319" t="s">
        <v>182</v>
      </c>
      <c r="Q330" s="320"/>
      <c r="R330" s="320"/>
      <c r="S330" s="321"/>
      <c r="T330" s="183">
        <f>SUM(T326:T329)</f>
        <v>0</v>
      </c>
      <c r="U330" s="130"/>
      <c r="V330" s="130"/>
      <c r="W330" s="130"/>
      <c r="X330" s="130"/>
      <c r="Y330" s="130"/>
      <c r="Z330" s="130"/>
      <c r="AA330" s="130"/>
      <c r="AB330" s="130"/>
      <c r="AC330" s="130"/>
    </row>
    <row r="331" spans="1:30" ht="13.9">
      <c r="D331" s="130"/>
      <c r="E331" s="130"/>
      <c r="F331" s="130"/>
      <c r="G331" s="130"/>
      <c r="H331" s="130"/>
      <c r="I331" s="130"/>
      <c r="J331" s="194"/>
      <c r="K331" s="194"/>
      <c r="L331" s="194"/>
      <c r="M331" s="194"/>
      <c r="N331" s="194"/>
      <c r="O331" s="130"/>
      <c r="P331" s="130"/>
      <c r="Q331" s="130"/>
      <c r="R331" s="130"/>
      <c r="S331" s="130"/>
      <c r="T331" s="130"/>
      <c r="U331" s="130"/>
      <c r="V331" s="130"/>
      <c r="W331" s="130"/>
      <c r="X331" s="130"/>
      <c r="Y331" s="130"/>
      <c r="Z331" s="130"/>
      <c r="AA331" s="130"/>
      <c r="AB331" s="130"/>
      <c r="AC331" s="130"/>
    </row>
    <row r="332" spans="1:30" ht="30" customHeight="1">
      <c r="A332" s="141"/>
      <c r="B332" s="141"/>
      <c r="C332" s="141"/>
      <c r="D332" s="193"/>
      <c r="E332" s="184"/>
      <c r="F332" s="184" t="str">
        <f>$F$2</f>
        <v>Input Name 1 and data for each participant</v>
      </c>
      <c r="G332" s="184" t="str">
        <f>$G$2</f>
        <v>Input Name 2</v>
      </c>
      <c r="H332" s="184" t="str">
        <f>$H$2</f>
        <v>Input Name 3</v>
      </c>
      <c r="I332" s="184" t="str">
        <f>$I$2</f>
        <v>Input Name 4</v>
      </c>
      <c r="J332" s="184" t="str">
        <f>$J$2</f>
        <v>Input Name 5</v>
      </c>
      <c r="K332" s="184" t="str">
        <f>$K$2</f>
        <v>Input Name 6</v>
      </c>
      <c r="L332" s="184" t="str">
        <f>$L$2</f>
        <v>Input Name 7</v>
      </c>
      <c r="M332" s="184" t="str">
        <f>$M$2</f>
        <v>Input Name 8</v>
      </c>
      <c r="N332" s="184" t="str">
        <f>$N$2</f>
        <v>Input Name 9</v>
      </c>
      <c r="O332" s="184" t="str">
        <f>$O$2</f>
        <v>Input Name 10</v>
      </c>
      <c r="P332" s="184" t="str">
        <f>$P$2</f>
        <v>Input Name 11</v>
      </c>
      <c r="Q332" s="184" t="str">
        <f>$Q$2</f>
        <v>Input Name 12</v>
      </c>
      <c r="R332" s="184" t="str">
        <f>$R$2</f>
        <v>Input Name 13</v>
      </c>
      <c r="S332" s="184" t="str">
        <f>$S$2</f>
        <v>Input Name 14</v>
      </c>
      <c r="T332" s="184" t="str">
        <f>$T$2</f>
        <v>Input Name 15</v>
      </c>
      <c r="U332" s="184" t="str">
        <f>$U$2</f>
        <v>Input Name 16</v>
      </c>
      <c r="V332" s="184" t="str">
        <f>$V$2</f>
        <v>Input Name 17</v>
      </c>
      <c r="W332" s="184" t="str">
        <f>$W$2</f>
        <v>Input Name 18</v>
      </c>
      <c r="X332" s="184" t="str">
        <f>$X$2</f>
        <v>Input Name 19</v>
      </c>
      <c r="Y332" s="184" t="str">
        <f>$Y$2</f>
        <v>Input Name 20</v>
      </c>
      <c r="Z332" s="184" t="str">
        <f>$Z$2</f>
        <v>Input Name 21</v>
      </c>
      <c r="AA332" s="184" t="str">
        <f>$AA$2</f>
        <v>Input Name 22</v>
      </c>
      <c r="AB332" s="184" t="str">
        <f>$AB$2</f>
        <v>Input Name 23</v>
      </c>
      <c r="AC332" s="184" t="str">
        <f>$AC$2</f>
        <v>Input Name 24</v>
      </c>
      <c r="AD332" s="141"/>
    </row>
    <row r="333" spans="1:30" ht="15.6">
      <c r="A333" s="141"/>
      <c r="B333" s="141"/>
      <c r="C333" s="141"/>
      <c r="D333" s="193"/>
      <c r="E333" s="184"/>
      <c r="F333" s="184"/>
      <c r="G333" s="184"/>
      <c r="H333" s="184"/>
      <c r="I333" s="184"/>
      <c r="J333" s="184"/>
      <c r="K333" s="184"/>
      <c r="L333" s="184"/>
      <c r="M333" s="184"/>
      <c r="N333" s="184"/>
      <c r="O333" s="184"/>
      <c r="P333" s="184"/>
      <c r="Q333" s="184"/>
      <c r="R333" s="184"/>
      <c r="S333" s="195"/>
      <c r="T333" s="195"/>
      <c r="U333" s="195"/>
      <c r="V333" s="195"/>
      <c r="W333" s="195"/>
      <c r="X333" s="195"/>
      <c r="Y333" s="195"/>
      <c r="Z333" s="195"/>
      <c r="AA333" s="195"/>
      <c r="AB333" s="195"/>
      <c r="AC333" s="195"/>
      <c r="AD333" s="141"/>
    </row>
    <row r="334" spans="1:30" ht="15.6">
      <c r="A334" s="142"/>
      <c r="B334" s="142"/>
      <c r="C334" s="142"/>
      <c r="D334" s="44" t="s">
        <v>183</v>
      </c>
      <c r="E334" s="185">
        <f>SUM(F334:R334)</f>
        <v>0</v>
      </c>
      <c r="F334" s="181"/>
      <c r="G334" s="181"/>
      <c r="H334" s="181"/>
      <c r="I334" s="181"/>
      <c r="J334" s="181"/>
      <c r="K334" s="181"/>
      <c r="L334" s="181"/>
      <c r="M334" s="181"/>
      <c r="N334" s="181"/>
      <c r="O334" s="181"/>
      <c r="P334" s="181"/>
      <c r="Q334" s="181"/>
      <c r="R334" s="181"/>
      <c r="S334" s="181"/>
      <c r="T334" s="181"/>
      <c r="U334" s="181"/>
      <c r="V334" s="181"/>
      <c r="W334" s="181"/>
      <c r="X334" s="181"/>
      <c r="Y334" s="181"/>
      <c r="Z334" s="181"/>
      <c r="AA334" s="181"/>
      <c r="AB334" s="181"/>
      <c r="AC334" s="181"/>
      <c r="AD334" s="142"/>
    </row>
    <row r="335" spans="1:30" ht="15.6">
      <c r="D335" s="44" t="s">
        <v>197</v>
      </c>
      <c r="E335" s="186">
        <f>G330</f>
        <v>0</v>
      </c>
      <c r="F335" s="187">
        <f>IFERROR(ROUNDDOWN(F334/SUM($F334:$AC334)*$E$335,2),0)</f>
        <v>0</v>
      </c>
      <c r="G335" s="187">
        <f t="shared" ref="G335:AC335" si="39">IFERROR(ROUNDDOWN(G334/SUM($F334:$AC334)*$E$335,2),0)</f>
        <v>0</v>
      </c>
      <c r="H335" s="187">
        <f t="shared" si="39"/>
        <v>0</v>
      </c>
      <c r="I335" s="187">
        <f t="shared" si="39"/>
        <v>0</v>
      </c>
      <c r="J335" s="187">
        <f t="shared" si="39"/>
        <v>0</v>
      </c>
      <c r="K335" s="187">
        <f t="shared" si="39"/>
        <v>0</v>
      </c>
      <c r="L335" s="187">
        <f t="shared" si="39"/>
        <v>0</v>
      </c>
      <c r="M335" s="187">
        <f t="shared" si="39"/>
        <v>0</v>
      </c>
      <c r="N335" s="187">
        <f t="shared" si="39"/>
        <v>0</v>
      </c>
      <c r="O335" s="187">
        <f t="shared" si="39"/>
        <v>0</v>
      </c>
      <c r="P335" s="187">
        <f t="shared" si="39"/>
        <v>0</v>
      </c>
      <c r="Q335" s="187">
        <f t="shared" si="39"/>
        <v>0</v>
      </c>
      <c r="R335" s="187">
        <f t="shared" si="39"/>
        <v>0</v>
      </c>
      <c r="S335" s="187">
        <f t="shared" si="39"/>
        <v>0</v>
      </c>
      <c r="T335" s="187">
        <f t="shared" si="39"/>
        <v>0</v>
      </c>
      <c r="U335" s="187">
        <f t="shared" si="39"/>
        <v>0</v>
      </c>
      <c r="V335" s="187">
        <f t="shared" si="39"/>
        <v>0</v>
      </c>
      <c r="W335" s="187">
        <f t="shared" si="39"/>
        <v>0</v>
      </c>
      <c r="X335" s="187">
        <f t="shared" si="39"/>
        <v>0</v>
      </c>
      <c r="Y335" s="187">
        <f t="shared" si="39"/>
        <v>0</v>
      </c>
      <c r="Z335" s="187">
        <f t="shared" si="39"/>
        <v>0</v>
      </c>
      <c r="AA335" s="187">
        <f t="shared" si="39"/>
        <v>0</v>
      </c>
      <c r="AB335" s="187">
        <f t="shared" si="39"/>
        <v>0</v>
      </c>
      <c r="AC335" s="187">
        <f t="shared" si="39"/>
        <v>0</v>
      </c>
    </row>
    <row r="337" spans="1:30" ht="27.75" customHeight="1">
      <c r="D337" s="180" t="s">
        <v>185</v>
      </c>
      <c r="E337" s="276" t="s">
        <v>186</v>
      </c>
      <c r="F337" s="277"/>
      <c r="G337" s="277"/>
      <c r="H337" s="277"/>
      <c r="I337" s="277"/>
      <c r="J337" s="277"/>
      <c r="K337" s="277"/>
      <c r="L337" s="277"/>
      <c r="M337" s="277"/>
      <c r="N337" s="277"/>
      <c r="O337" s="277"/>
      <c r="P337" s="277"/>
      <c r="Q337" s="277"/>
      <c r="R337" s="277"/>
      <c r="S337" s="277"/>
      <c r="T337" s="277"/>
    </row>
    <row r="338" spans="1:30">
      <c r="E338" s="322" t="s">
        <v>187</v>
      </c>
      <c r="F338" s="322"/>
      <c r="G338" s="322"/>
      <c r="H338" s="322"/>
      <c r="I338" s="322"/>
      <c r="J338" s="322"/>
      <c r="K338" s="322"/>
      <c r="L338" s="322"/>
      <c r="M338" s="322"/>
      <c r="N338" s="322"/>
      <c r="O338" s="322"/>
      <c r="P338" s="322"/>
      <c r="Q338" s="322"/>
      <c r="R338" s="322"/>
      <c r="S338" s="322"/>
      <c r="T338" s="322"/>
    </row>
    <row r="339" spans="1:30">
      <c r="E339" s="278" t="s">
        <v>188</v>
      </c>
      <c r="F339" s="278"/>
      <c r="G339" s="278"/>
      <c r="H339" s="278"/>
      <c r="I339" s="278"/>
      <c r="J339" s="278"/>
      <c r="K339" s="278"/>
      <c r="L339" s="278"/>
      <c r="M339" s="278"/>
      <c r="N339" s="278"/>
      <c r="O339" s="278"/>
      <c r="P339" s="278"/>
      <c r="Q339" s="278"/>
      <c r="R339" s="278"/>
      <c r="S339" s="278"/>
      <c r="T339" s="278"/>
    </row>
    <row r="340" spans="1:30" ht="15.6">
      <c r="D340" s="143"/>
      <c r="E340" s="143"/>
      <c r="F340" s="143"/>
      <c r="G340" s="143"/>
      <c r="H340" s="143"/>
      <c r="I340" s="138"/>
    </row>
    <row r="341" spans="1:30" ht="15.75" customHeight="1">
      <c r="D341" s="201" t="s">
        <v>189</v>
      </c>
      <c r="E341" s="279"/>
      <c r="F341" s="279"/>
      <c r="G341" s="279"/>
      <c r="H341" s="279"/>
      <c r="I341" s="279"/>
      <c r="J341" s="202"/>
      <c r="K341" s="279" t="s">
        <v>190</v>
      </c>
      <c r="L341" s="279"/>
      <c r="M341" s="323"/>
      <c r="N341" s="323"/>
      <c r="O341" s="323"/>
      <c r="P341" s="323"/>
      <c r="Q341" s="323"/>
      <c r="R341" s="202"/>
      <c r="S341" s="202"/>
      <c r="T341" s="202"/>
      <c r="U341" s="202"/>
      <c r="V341" s="202"/>
      <c r="W341" s="202"/>
      <c r="X341" s="202"/>
      <c r="Y341" s="202"/>
      <c r="Z341" s="202"/>
      <c r="AA341" s="202"/>
      <c r="AB341" s="202"/>
      <c r="AC341" s="202"/>
    </row>
    <row r="342" spans="1:30" ht="15.6">
      <c r="E342" s="324"/>
      <c r="F342" s="325"/>
      <c r="G342" s="325"/>
      <c r="H342" s="325"/>
      <c r="I342" s="138"/>
    </row>
    <row r="344" spans="1:30" ht="23.45">
      <c r="C344" s="130"/>
      <c r="D344" s="196" t="s">
        <v>208</v>
      </c>
      <c r="E344" s="197"/>
      <c r="F344" s="197"/>
      <c r="G344" s="197"/>
      <c r="H344" s="198"/>
      <c r="I344" s="198"/>
      <c r="J344" s="198"/>
      <c r="K344" s="198"/>
      <c r="L344" s="198"/>
      <c r="M344" s="198"/>
      <c r="N344" s="199"/>
      <c r="O344" s="199"/>
      <c r="P344" s="199"/>
      <c r="Q344" s="199"/>
      <c r="R344" s="199"/>
      <c r="S344" s="199"/>
      <c r="T344" s="199"/>
      <c r="U344" s="199"/>
      <c r="V344" s="199"/>
      <c r="W344" s="199"/>
      <c r="X344" s="199"/>
      <c r="Y344" s="199"/>
      <c r="Z344" s="199"/>
      <c r="AA344" s="199"/>
      <c r="AB344" s="199"/>
      <c r="AC344" s="199"/>
    </row>
    <row r="345" spans="1:30" ht="15.6">
      <c r="A345" s="138"/>
      <c r="B345" s="138"/>
      <c r="C345" s="138"/>
      <c r="D345" s="182"/>
      <c r="E345" s="308"/>
      <c r="F345" s="308"/>
      <c r="G345" s="308"/>
      <c r="H345" s="308"/>
      <c r="I345" s="182"/>
      <c r="J345" s="309" t="s">
        <v>177</v>
      </c>
      <c r="K345" s="310"/>
      <c r="L345" s="310"/>
      <c r="M345" s="311"/>
      <c r="N345" s="203"/>
      <c r="O345" s="182"/>
      <c r="P345" s="309" t="s">
        <v>140</v>
      </c>
      <c r="Q345" s="310"/>
      <c r="R345" s="310"/>
      <c r="S345" s="311"/>
      <c r="T345" s="139"/>
      <c r="U345" s="182"/>
      <c r="V345" s="182"/>
      <c r="W345" s="182"/>
      <c r="X345" s="182"/>
      <c r="Y345" s="182"/>
      <c r="Z345" s="182"/>
      <c r="AA345" s="182"/>
      <c r="AB345" s="182"/>
      <c r="AC345" s="182"/>
      <c r="AD345" s="138"/>
    </row>
    <row r="346" spans="1:30" ht="15.6">
      <c r="A346" s="138"/>
      <c r="B346" s="138"/>
      <c r="C346" s="138"/>
      <c r="D346" s="190" t="s">
        <v>178</v>
      </c>
      <c r="E346" s="312"/>
      <c r="F346" s="312"/>
      <c r="G346" s="312"/>
      <c r="H346" s="312"/>
      <c r="I346" s="182"/>
      <c r="J346" s="313"/>
      <c r="K346" s="314"/>
      <c r="L346" s="314"/>
      <c r="M346" s="315"/>
      <c r="N346" s="204"/>
      <c r="O346" s="182"/>
      <c r="P346" s="313"/>
      <c r="Q346" s="314"/>
      <c r="R346" s="314"/>
      <c r="S346" s="315"/>
      <c r="T346" s="140"/>
      <c r="U346" s="182"/>
      <c r="V346" s="182"/>
      <c r="W346" s="182"/>
      <c r="X346" s="182"/>
      <c r="Y346" s="182"/>
      <c r="Z346" s="182"/>
      <c r="AA346" s="182"/>
      <c r="AB346" s="182"/>
      <c r="AC346" s="182"/>
      <c r="AD346" s="138"/>
    </row>
    <row r="347" spans="1:30" ht="15.6">
      <c r="A347" s="138"/>
      <c r="B347" s="138"/>
      <c r="C347" s="138"/>
      <c r="D347" s="191"/>
      <c r="E347" s="316"/>
      <c r="F347" s="316"/>
      <c r="G347" s="316"/>
      <c r="H347" s="316"/>
      <c r="I347" s="182"/>
      <c r="J347" s="313"/>
      <c r="K347" s="314"/>
      <c r="L347" s="314"/>
      <c r="M347" s="315"/>
      <c r="N347" s="204"/>
      <c r="O347" s="182"/>
      <c r="P347" s="313"/>
      <c r="Q347" s="314"/>
      <c r="R347" s="314"/>
      <c r="S347" s="315"/>
      <c r="T347" s="140"/>
      <c r="U347" s="182"/>
      <c r="V347" s="182"/>
      <c r="W347" s="182"/>
      <c r="X347" s="182"/>
      <c r="Y347" s="182"/>
      <c r="Z347" s="182"/>
      <c r="AA347" s="182"/>
      <c r="AB347" s="182"/>
      <c r="AC347" s="182"/>
      <c r="AD347" s="138"/>
    </row>
    <row r="348" spans="1:30" ht="15.6">
      <c r="A348" s="138"/>
      <c r="B348" s="138"/>
      <c r="C348" s="138"/>
      <c r="D348" s="190" t="s">
        <v>179</v>
      </c>
      <c r="E348" s="312"/>
      <c r="F348" s="312"/>
      <c r="G348" s="312"/>
      <c r="H348" s="312"/>
      <c r="I348" s="182"/>
      <c r="J348" s="313"/>
      <c r="K348" s="314"/>
      <c r="L348" s="314"/>
      <c r="M348" s="315"/>
      <c r="N348" s="204"/>
      <c r="O348" s="182"/>
      <c r="P348" s="313"/>
      <c r="Q348" s="314"/>
      <c r="R348" s="314"/>
      <c r="S348" s="315"/>
      <c r="T348" s="140"/>
      <c r="U348" s="182"/>
      <c r="V348" s="182"/>
      <c r="W348" s="182"/>
      <c r="X348" s="182"/>
      <c r="Y348" s="182"/>
      <c r="Z348" s="182"/>
      <c r="AA348" s="182"/>
      <c r="AB348" s="182"/>
      <c r="AC348" s="182"/>
      <c r="AD348" s="138"/>
    </row>
    <row r="349" spans="1:30" ht="15.6">
      <c r="A349" s="138"/>
      <c r="B349" s="138"/>
      <c r="C349" s="138"/>
      <c r="D349" s="192"/>
      <c r="E349" s="138"/>
      <c r="F349" s="138"/>
      <c r="G349" s="138"/>
      <c r="H349" s="138"/>
      <c r="I349" s="182"/>
      <c r="J349" s="313"/>
      <c r="K349" s="314"/>
      <c r="L349" s="314"/>
      <c r="M349" s="315"/>
      <c r="N349" s="172"/>
      <c r="O349" s="182"/>
      <c r="P349" s="313"/>
      <c r="Q349" s="314"/>
      <c r="R349" s="314"/>
      <c r="S349" s="315"/>
      <c r="T349" s="140"/>
      <c r="U349" s="182"/>
      <c r="V349" s="182"/>
      <c r="W349" s="182"/>
      <c r="X349" s="182"/>
      <c r="Y349" s="182"/>
      <c r="Z349" s="182"/>
      <c r="AA349" s="182"/>
      <c r="AB349" s="182"/>
      <c r="AC349" s="182"/>
      <c r="AD349" s="138"/>
    </row>
    <row r="350" spans="1:30" ht="15.6">
      <c r="D350" s="130"/>
      <c r="E350" s="317" t="s">
        <v>180</v>
      </c>
      <c r="F350" s="318"/>
      <c r="G350" s="280">
        <f>N350-T350</f>
        <v>0</v>
      </c>
      <c r="H350" s="281"/>
      <c r="I350" s="182"/>
      <c r="J350" s="326" t="s">
        <v>181</v>
      </c>
      <c r="K350" s="320"/>
      <c r="L350" s="320"/>
      <c r="M350" s="327"/>
      <c r="N350" s="183">
        <f>SUM(N346:N349)</f>
        <v>0</v>
      </c>
      <c r="O350" s="130"/>
      <c r="P350" s="319" t="s">
        <v>182</v>
      </c>
      <c r="Q350" s="320"/>
      <c r="R350" s="320"/>
      <c r="S350" s="321"/>
      <c r="T350" s="183">
        <f>SUM(T346:T349)</f>
        <v>0</v>
      </c>
      <c r="U350" s="130"/>
      <c r="V350" s="130"/>
      <c r="W350" s="130"/>
      <c r="X350" s="130"/>
      <c r="Y350" s="130"/>
      <c r="Z350" s="130"/>
      <c r="AA350" s="130"/>
      <c r="AB350" s="130"/>
      <c r="AC350" s="130"/>
    </row>
    <row r="351" spans="1:30" ht="13.9">
      <c r="D351" s="130"/>
      <c r="E351" s="130"/>
      <c r="F351" s="130"/>
      <c r="G351" s="130"/>
      <c r="H351" s="130"/>
      <c r="I351" s="130"/>
      <c r="J351" s="194"/>
      <c r="K351" s="194"/>
      <c r="L351" s="194"/>
      <c r="M351" s="194"/>
      <c r="N351" s="194"/>
      <c r="O351" s="130"/>
      <c r="P351" s="130"/>
      <c r="Q351" s="130"/>
      <c r="R351" s="130"/>
      <c r="S351" s="130"/>
      <c r="T351" s="130"/>
      <c r="U351" s="130"/>
      <c r="V351" s="130"/>
      <c r="W351" s="130"/>
      <c r="X351" s="130"/>
      <c r="Y351" s="130"/>
      <c r="Z351" s="130"/>
      <c r="AA351" s="130"/>
      <c r="AB351" s="130"/>
      <c r="AC351" s="130"/>
    </row>
    <row r="352" spans="1:30" ht="30.75" customHeight="1">
      <c r="A352" s="141"/>
      <c r="B352" s="141"/>
      <c r="C352" s="141"/>
      <c r="D352" s="193"/>
      <c r="E352" s="184"/>
      <c r="F352" s="184" t="str">
        <f>$F$2</f>
        <v>Input Name 1 and data for each participant</v>
      </c>
      <c r="G352" s="184" t="str">
        <f>$G$2</f>
        <v>Input Name 2</v>
      </c>
      <c r="H352" s="184" t="str">
        <f>$H$2</f>
        <v>Input Name 3</v>
      </c>
      <c r="I352" s="184" t="str">
        <f>$I$2</f>
        <v>Input Name 4</v>
      </c>
      <c r="J352" s="184" t="str">
        <f>$J$2</f>
        <v>Input Name 5</v>
      </c>
      <c r="K352" s="184" t="str">
        <f>$K$2</f>
        <v>Input Name 6</v>
      </c>
      <c r="L352" s="184" t="str">
        <f>$L$2</f>
        <v>Input Name 7</v>
      </c>
      <c r="M352" s="184" t="str">
        <f>$M$2</f>
        <v>Input Name 8</v>
      </c>
      <c r="N352" s="184" t="str">
        <f>$N$2</f>
        <v>Input Name 9</v>
      </c>
      <c r="O352" s="184" t="str">
        <f>$O$2</f>
        <v>Input Name 10</v>
      </c>
      <c r="P352" s="184" t="str">
        <f>$P$2</f>
        <v>Input Name 11</v>
      </c>
      <c r="Q352" s="184" t="str">
        <f>$Q$2</f>
        <v>Input Name 12</v>
      </c>
      <c r="R352" s="184" t="str">
        <f>$R$2</f>
        <v>Input Name 13</v>
      </c>
      <c r="S352" s="184" t="str">
        <f>$S$2</f>
        <v>Input Name 14</v>
      </c>
      <c r="T352" s="184" t="str">
        <f>$T$2</f>
        <v>Input Name 15</v>
      </c>
      <c r="U352" s="184" t="str">
        <f>$U$2</f>
        <v>Input Name 16</v>
      </c>
      <c r="V352" s="184" t="str">
        <f>$V$2</f>
        <v>Input Name 17</v>
      </c>
      <c r="W352" s="184" t="str">
        <f>$W$2</f>
        <v>Input Name 18</v>
      </c>
      <c r="X352" s="184" t="str">
        <f>$X$2</f>
        <v>Input Name 19</v>
      </c>
      <c r="Y352" s="184" t="str">
        <f>$Y$2</f>
        <v>Input Name 20</v>
      </c>
      <c r="Z352" s="184" t="str">
        <f>$Z$2</f>
        <v>Input Name 21</v>
      </c>
      <c r="AA352" s="184" t="str">
        <f>$AA$2</f>
        <v>Input Name 22</v>
      </c>
      <c r="AB352" s="184" t="str">
        <f>$AB$2</f>
        <v>Input Name 23</v>
      </c>
      <c r="AC352" s="184" t="str">
        <f>$AC$2</f>
        <v>Input Name 24</v>
      </c>
      <c r="AD352" s="141"/>
    </row>
    <row r="353" spans="1:30" ht="15.6">
      <c r="A353" s="141"/>
      <c r="B353" s="141"/>
      <c r="C353" s="141"/>
      <c r="D353" s="193"/>
      <c r="E353" s="184"/>
      <c r="F353" s="184"/>
      <c r="G353" s="184"/>
      <c r="H353" s="184"/>
      <c r="I353" s="184"/>
      <c r="J353" s="184"/>
      <c r="K353" s="184"/>
      <c r="L353" s="184"/>
      <c r="M353" s="184"/>
      <c r="N353" s="184"/>
      <c r="O353" s="184"/>
      <c r="P353" s="184"/>
      <c r="Q353" s="184"/>
      <c r="R353" s="184"/>
      <c r="S353" s="195"/>
      <c r="T353" s="195"/>
      <c r="U353" s="195"/>
      <c r="V353" s="195"/>
      <c r="W353" s="195"/>
      <c r="X353" s="195"/>
      <c r="Y353" s="195"/>
      <c r="Z353" s="195"/>
      <c r="AA353" s="195"/>
      <c r="AB353" s="195"/>
      <c r="AC353" s="195"/>
      <c r="AD353" s="141"/>
    </row>
    <row r="354" spans="1:30" ht="15.6">
      <c r="A354" s="142"/>
      <c r="B354" s="142"/>
      <c r="C354" s="142"/>
      <c r="D354" s="44" t="s">
        <v>183</v>
      </c>
      <c r="E354" s="185">
        <f>SUM(F354:R354)</f>
        <v>0</v>
      </c>
      <c r="F354" s="181"/>
      <c r="G354" s="181"/>
      <c r="H354" s="181"/>
      <c r="I354" s="181"/>
      <c r="J354" s="181"/>
      <c r="K354" s="181"/>
      <c r="L354" s="181"/>
      <c r="M354" s="181"/>
      <c r="N354" s="181"/>
      <c r="O354" s="181"/>
      <c r="P354" s="181"/>
      <c r="Q354" s="181"/>
      <c r="R354" s="181"/>
      <c r="S354" s="181"/>
      <c r="T354" s="181"/>
      <c r="U354" s="181"/>
      <c r="V354" s="181"/>
      <c r="W354" s="181"/>
      <c r="X354" s="181"/>
      <c r="Y354" s="181"/>
      <c r="Z354" s="181"/>
      <c r="AA354" s="181"/>
      <c r="AB354" s="181"/>
      <c r="AC354" s="181"/>
      <c r="AD354" s="142"/>
    </row>
    <row r="355" spans="1:30" ht="15.6">
      <c r="D355" s="44" t="s">
        <v>197</v>
      </c>
      <c r="E355" s="186">
        <f>G350</f>
        <v>0</v>
      </c>
      <c r="F355" s="187">
        <f>IFERROR(ROUNDDOWN(F354/SUM($F354:$AC354)*$E$355,2),0)</f>
        <v>0</v>
      </c>
      <c r="G355" s="187">
        <f t="shared" ref="G355:AC355" si="40">IFERROR(ROUNDDOWN(G354/SUM($F354:$AC354)*$E$355,2),0)</f>
        <v>0</v>
      </c>
      <c r="H355" s="187">
        <f t="shared" si="40"/>
        <v>0</v>
      </c>
      <c r="I355" s="187">
        <f t="shared" si="40"/>
        <v>0</v>
      </c>
      <c r="J355" s="187">
        <f t="shared" si="40"/>
        <v>0</v>
      </c>
      <c r="K355" s="187">
        <f t="shared" si="40"/>
        <v>0</v>
      </c>
      <c r="L355" s="187">
        <f t="shared" si="40"/>
        <v>0</v>
      </c>
      <c r="M355" s="187">
        <f t="shared" si="40"/>
        <v>0</v>
      </c>
      <c r="N355" s="187">
        <f t="shared" si="40"/>
        <v>0</v>
      </c>
      <c r="O355" s="187">
        <f t="shared" si="40"/>
        <v>0</v>
      </c>
      <c r="P355" s="187">
        <f t="shared" si="40"/>
        <v>0</v>
      </c>
      <c r="Q355" s="187">
        <f t="shared" si="40"/>
        <v>0</v>
      </c>
      <c r="R355" s="187">
        <f t="shared" si="40"/>
        <v>0</v>
      </c>
      <c r="S355" s="187">
        <f t="shared" si="40"/>
        <v>0</v>
      </c>
      <c r="T355" s="187">
        <f t="shared" si="40"/>
        <v>0</v>
      </c>
      <c r="U355" s="187">
        <f t="shared" si="40"/>
        <v>0</v>
      </c>
      <c r="V355" s="187">
        <f t="shared" si="40"/>
        <v>0</v>
      </c>
      <c r="W355" s="187">
        <f t="shared" si="40"/>
        <v>0</v>
      </c>
      <c r="X355" s="187">
        <f t="shared" si="40"/>
        <v>0</v>
      </c>
      <c r="Y355" s="187">
        <f t="shared" si="40"/>
        <v>0</v>
      </c>
      <c r="Z355" s="187">
        <f t="shared" si="40"/>
        <v>0</v>
      </c>
      <c r="AA355" s="187">
        <f t="shared" si="40"/>
        <v>0</v>
      </c>
      <c r="AB355" s="187">
        <f t="shared" si="40"/>
        <v>0</v>
      </c>
      <c r="AC355" s="187">
        <f t="shared" si="40"/>
        <v>0</v>
      </c>
    </row>
    <row r="357" spans="1:30" ht="33.75" customHeight="1">
      <c r="D357" s="180" t="s">
        <v>185</v>
      </c>
      <c r="E357" s="276" t="s">
        <v>186</v>
      </c>
      <c r="F357" s="277"/>
      <c r="G357" s="277"/>
      <c r="H357" s="277"/>
      <c r="I357" s="277"/>
      <c r="J357" s="277"/>
      <c r="K357" s="277"/>
      <c r="L357" s="277"/>
      <c r="M357" s="277"/>
      <c r="N357" s="277"/>
      <c r="O357" s="277"/>
      <c r="P357" s="277"/>
      <c r="Q357" s="277"/>
      <c r="R357" s="277"/>
      <c r="S357" s="277"/>
      <c r="T357" s="277"/>
    </row>
    <row r="358" spans="1:30">
      <c r="E358" s="322" t="s">
        <v>187</v>
      </c>
      <c r="F358" s="322"/>
      <c r="G358" s="322"/>
      <c r="H358" s="322"/>
      <c r="I358" s="322"/>
      <c r="J358" s="322"/>
      <c r="K358" s="322"/>
      <c r="L358" s="322"/>
      <c r="M358" s="322"/>
      <c r="N358" s="322"/>
      <c r="O358" s="322"/>
      <c r="P358" s="322"/>
      <c r="Q358" s="322"/>
      <c r="R358" s="322"/>
      <c r="S358" s="322"/>
      <c r="T358" s="322"/>
    </row>
    <row r="359" spans="1:30">
      <c r="E359" s="278" t="s">
        <v>188</v>
      </c>
      <c r="F359" s="278"/>
      <c r="G359" s="278"/>
      <c r="H359" s="278"/>
      <c r="I359" s="278"/>
      <c r="J359" s="278"/>
      <c r="K359" s="278"/>
      <c r="L359" s="278"/>
      <c r="M359" s="278"/>
      <c r="N359" s="278"/>
      <c r="O359" s="278"/>
      <c r="P359" s="278"/>
      <c r="Q359" s="278"/>
      <c r="R359" s="278"/>
      <c r="S359" s="278"/>
      <c r="T359" s="278"/>
    </row>
    <row r="360" spans="1:30" ht="15.6">
      <c r="D360" s="143"/>
      <c r="E360" s="143"/>
      <c r="F360" s="143"/>
      <c r="G360" s="143"/>
      <c r="H360" s="143"/>
      <c r="I360" s="138"/>
    </row>
    <row r="361" spans="1:30" ht="15.75" customHeight="1">
      <c r="D361" s="201" t="s">
        <v>189</v>
      </c>
      <c r="E361" s="279"/>
      <c r="F361" s="279"/>
      <c r="G361" s="279"/>
      <c r="H361" s="279"/>
      <c r="I361" s="279"/>
      <c r="J361" s="202"/>
      <c r="K361" s="279" t="s">
        <v>190</v>
      </c>
      <c r="L361" s="279"/>
      <c r="M361" s="323"/>
      <c r="N361" s="323"/>
      <c r="O361" s="323"/>
      <c r="P361" s="323"/>
      <c r="Q361" s="323"/>
      <c r="R361" s="202"/>
      <c r="S361" s="202"/>
      <c r="T361" s="202"/>
      <c r="U361" s="202"/>
      <c r="V361" s="202"/>
      <c r="W361" s="202"/>
      <c r="X361" s="202"/>
      <c r="Y361" s="202"/>
      <c r="Z361" s="202"/>
      <c r="AA361" s="202"/>
      <c r="AB361" s="202"/>
      <c r="AC361" s="202"/>
    </row>
    <row r="362" spans="1:30" ht="15.6">
      <c r="E362" s="324"/>
      <c r="F362" s="325"/>
      <c r="G362" s="325"/>
      <c r="H362" s="325"/>
      <c r="I362" s="138"/>
    </row>
    <row r="364" spans="1:30" ht="23.45">
      <c r="C364" s="130"/>
      <c r="D364" s="196" t="s">
        <v>209</v>
      </c>
      <c r="E364" s="197"/>
      <c r="F364" s="197"/>
      <c r="G364" s="197"/>
      <c r="H364" s="198"/>
      <c r="I364" s="198"/>
      <c r="J364" s="198"/>
      <c r="K364" s="198"/>
      <c r="L364" s="198"/>
      <c r="M364" s="198"/>
      <c r="N364" s="199"/>
      <c r="O364" s="199"/>
      <c r="P364" s="199"/>
      <c r="Q364" s="199"/>
      <c r="R364" s="199"/>
      <c r="S364" s="199"/>
      <c r="T364" s="199"/>
      <c r="U364" s="199"/>
      <c r="V364" s="199"/>
      <c r="W364" s="199"/>
      <c r="X364" s="199"/>
      <c r="Y364" s="199"/>
      <c r="Z364" s="199"/>
      <c r="AA364" s="199"/>
      <c r="AB364" s="199"/>
      <c r="AC364" s="199"/>
    </row>
    <row r="365" spans="1:30" ht="15.6">
      <c r="A365" s="138"/>
      <c r="B365" s="138"/>
      <c r="C365" s="138"/>
      <c r="D365" s="182"/>
      <c r="E365" s="308"/>
      <c r="F365" s="308"/>
      <c r="G365" s="308"/>
      <c r="H365" s="308"/>
      <c r="I365" s="182"/>
      <c r="J365" s="309" t="s">
        <v>177</v>
      </c>
      <c r="K365" s="310"/>
      <c r="L365" s="310"/>
      <c r="M365" s="311"/>
      <c r="N365" s="203"/>
      <c r="O365" s="182"/>
      <c r="P365" s="309" t="s">
        <v>140</v>
      </c>
      <c r="Q365" s="310"/>
      <c r="R365" s="310"/>
      <c r="S365" s="311"/>
      <c r="T365" s="139"/>
      <c r="U365" s="182"/>
      <c r="V365" s="182"/>
      <c r="W365" s="182"/>
      <c r="X365" s="182"/>
      <c r="Y365" s="182"/>
      <c r="Z365" s="182"/>
      <c r="AA365" s="182"/>
      <c r="AB365" s="182"/>
      <c r="AC365" s="182"/>
      <c r="AD365" s="138"/>
    </row>
    <row r="366" spans="1:30" ht="15.6">
      <c r="A366" s="138"/>
      <c r="B366" s="138"/>
      <c r="C366" s="138"/>
      <c r="D366" s="190" t="s">
        <v>178</v>
      </c>
      <c r="E366" s="312"/>
      <c r="F366" s="312"/>
      <c r="G366" s="312"/>
      <c r="H366" s="312"/>
      <c r="I366" s="182"/>
      <c r="J366" s="313"/>
      <c r="K366" s="314"/>
      <c r="L366" s="314"/>
      <c r="M366" s="315"/>
      <c r="N366" s="204"/>
      <c r="O366" s="182"/>
      <c r="P366" s="313"/>
      <c r="Q366" s="314"/>
      <c r="R366" s="314"/>
      <c r="S366" s="315"/>
      <c r="T366" s="140"/>
      <c r="U366" s="182"/>
      <c r="V366" s="182"/>
      <c r="W366" s="182"/>
      <c r="X366" s="182"/>
      <c r="Y366" s="182"/>
      <c r="Z366" s="182"/>
      <c r="AA366" s="182"/>
      <c r="AB366" s="182"/>
      <c r="AC366" s="182"/>
      <c r="AD366" s="138"/>
    </row>
    <row r="367" spans="1:30" ht="15.6">
      <c r="A367" s="138"/>
      <c r="B367" s="138"/>
      <c r="C367" s="138"/>
      <c r="D367" s="191"/>
      <c r="E367" s="316"/>
      <c r="F367" s="316"/>
      <c r="G367" s="316"/>
      <c r="H367" s="316"/>
      <c r="I367" s="182"/>
      <c r="J367" s="313"/>
      <c r="K367" s="314"/>
      <c r="L367" s="314"/>
      <c r="M367" s="315"/>
      <c r="N367" s="204"/>
      <c r="O367" s="182"/>
      <c r="P367" s="313"/>
      <c r="Q367" s="314"/>
      <c r="R367" s="314"/>
      <c r="S367" s="315"/>
      <c r="T367" s="140"/>
      <c r="U367" s="182"/>
      <c r="V367" s="182"/>
      <c r="W367" s="182"/>
      <c r="X367" s="182"/>
      <c r="Y367" s="182"/>
      <c r="Z367" s="182"/>
      <c r="AA367" s="182"/>
      <c r="AB367" s="182"/>
      <c r="AC367" s="182"/>
      <c r="AD367" s="138"/>
    </row>
    <row r="368" spans="1:30" ht="15.6">
      <c r="A368" s="138"/>
      <c r="B368" s="138"/>
      <c r="C368" s="138"/>
      <c r="D368" s="190" t="s">
        <v>179</v>
      </c>
      <c r="E368" s="312"/>
      <c r="F368" s="312"/>
      <c r="G368" s="312"/>
      <c r="H368" s="312"/>
      <c r="I368" s="182"/>
      <c r="J368" s="313"/>
      <c r="K368" s="314"/>
      <c r="L368" s="314"/>
      <c r="M368" s="315"/>
      <c r="N368" s="204"/>
      <c r="O368" s="182"/>
      <c r="P368" s="313"/>
      <c r="Q368" s="314"/>
      <c r="R368" s="314"/>
      <c r="S368" s="315"/>
      <c r="T368" s="140"/>
      <c r="U368" s="182"/>
      <c r="V368" s="182"/>
      <c r="W368" s="182"/>
      <c r="X368" s="182"/>
      <c r="Y368" s="182"/>
      <c r="Z368" s="182"/>
      <c r="AA368" s="182"/>
      <c r="AB368" s="182"/>
      <c r="AC368" s="182"/>
      <c r="AD368" s="138"/>
    </row>
    <row r="369" spans="1:30" ht="15.6">
      <c r="A369" s="138"/>
      <c r="B369" s="138"/>
      <c r="C369" s="138"/>
      <c r="D369" s="192"/>
      <c r="E369" s="138"/>
      <c r="F369" s="138"/>
      <c r="G369" s="138"/>
      <c r="H369" s="138"/>
      <c r="I369" s="182"/>
      <c r="J369" s="313"/>
      <c r="K369" s="314"/>
      <c r="L369" s="314"/>
      <c r="M369" s="315"/>
      <c r="N369" s="172"/>
      <c r="O369" s="182"/>
      <c r="P369" s="313"/>
      <c r="Q369" s="314"/>
      <c r="R369" s="314"/>
      <c r="S369" s="315"/>
      <c r="T369" s="140"/>
      <c r="U369" s="182"/>
      <c r="V369" s="182"/>
      <c r="W369" s="182"/>
      <c r="X369" s="182"/>
      <c r="Y369" s="182"/>
      <c r="Z369" s="182"/>
      <c r="AA369" s="182"/>
      <c r="AB369" s="182"/>
      <c r="AC369" s="182"/>
      <c r="AD369" s="138"/>
    </row>
    <row r="370" spans="1:30" ht="15.6">
      <c r="D370" s="130"/>
      <c r="E370" s="317" t="s">
        <v>180</v>
      </c>
      <c r="F370" s="318"/>
      <c r="G370" s="280">
        <f>N370-T370</f>
        <v>0</v>
      </c>
      <c r="H370" s="281"/>
      <c r="I370" s="182"/>
      <c r="J370" s="326" t="s">
        <v>181</v>
      </c>
      <c r="K370" s="320"/>
      <c r="L370" s="320"/>
      <c r="M370" s="327"/>
      <c r="N370" s="183">
        <f>SUM(N366:N369)</f>
        <v>0</v>
      </c>
      <c r="O370" s="130"/>
      <c r="P370" s="319" t="s">
        <v>182</v>
      </c>
      <c r="Q370" s="320"/>
      <c r="R370" s="320"/>
      <c r="S370" s="321"/>
      <c r="T370" s="183">
        <f>SUM(T366:T369)</f>
        <v>0</v>
      </c>
      <c r="U370" s="130"/>
      <c r="V370" s="130"/>
      <c r="W370" s="130"/>
      <c r="X370" s="130"/>
      <c r="Y370" s="130"/>
      <c r="Z370" s="130"/>
      <c r="AA370" s="130"/>
      <c r="AB370" s="130"/>
      <c r="AC370" s="130"/>
    </row>
    <row r="371" spans="1:30" ht="13.9">
      <c r="D371" s="130"/>
      <c r="E371" s="130"/>
      <c r="F371" s="130"/>
      <c r="G371" s="130"/>
      <c r="H371" s="130"/>
      <c r="I371" s="130"/>
      <c r="J371" s="194"/>
      <c r="K371" s="194"/>
      <c r="L371" s="194"/>
      <c r="M371" s="194"/>
      <c r="N371" s="194"/>
      <c r="O371" s="130"/>
      <c r="P371" s="130"/>
      <c r="Q371" s="130"/>
      <c r="R371" s="130"/>
      <c r="S371" s="130"/>
      <c r="T371" s="130"/>
      <c r="U371" s="130"/>
      <c r="V371" s="130"/>
      <c r="W371" s="130"/>
      <c r="X371" s="130"/>
      <c r="Y371" s="130"/>
      <c r="Z371" s="130"/>
      <c r="AA371" s="130"/>
      <c r="AB371" s="130"/>
      <c r="AC371" s="130"/>
    </row>
    <row r="372" spans="1:30" ht="30" customHeight="1">
      <c r="A372" s="141"/>
      <c r="B372" s="141"/>
      <c r="C372" s="141"/>
      <c r="D372" s="193"/>
      <c r="E372" s="184"/>
      <c r="F372" s="184" t="str">
        <f>$F$2</f>
        <v>Input Name 1 and data for each participant</v>
      </c>
      <c r="G372" s="184" t="str">
        <f>$G$2</f>
        <v>Input Name 2</v>
      </c>
      <c r="H372" s="184" t="str">
        <f>$H$2</f>
        <v>Input Name 3</v>
      </c>
      <c r="I372" s="184" t="str">
        <f>$I$2</f>
        <v>Input Name 4</v>
      </c>
      <c r="J372" s="184" t="str">
        <f>$J$2</f>
        <v>Input Name 5</v>
      </c>
      <c r="K372" s="184" t="str">
        <f>$K$2</f>
        <v>Input Name 6</v>
      </c>
      <c r="L372" s="184" t="str">
        <f>$L$2</f>
        <v>Input Name 7</v>
      </c>
      <c r="M372" s="184" t="str">
        <f>$M$2</f>
        <v>Input Name 8</v>
      </c>
      <c r="N372" s="184" t="str">
        <f>$N$2</f>
        <v>Input Name 9</v>
      </c>
      <c r="O372" s="184" t="str">
        <f>$O$2</f>
        <v>Input Name 10</v>
      </c>
      <c r="P372" s="184" t="str">
        <f>$P$2</f>
        <v>Input Name 11</v>
      </c>
      <c r="Q372" s="184" t="str">
        <f>$Q$2</f>
        <v>Input Name 12</v>
      </c>
      <c r="R372" s="184" t="str">
        <f>$R$2</f>
        <v>Input Name 13</v>
      </c>
      <c r="S372" s="184" t="str">
        <f>$S$2</f>
        <v>Input Name 14</v>
      </c>
      <c r="T372" s="184" t="str">
        <f>$T$2</f>
        <v>Input Name 15</v>
      </c>
      <c r="U372" s="184" t="str">
        <f>$U$2</f>
        <v>Input Name 16</v>
      </c>
      <c r="V372" s="184" t="str">
        <f>$V$2</f>
        <v>Input Name 17</v>
      </c>
      <c r="W372" s="184" t="str">
        <f>$W$2</f>
        <v>Input Name 18</v>
      </c>
      <c r="X372" s="184" t="str">
        <f>$X$2</f>
        <v>Input Name 19</v>
      </c>
      <c r="Y372" s="184" t="str">
        <f>$Y$2</f>
        <v>Input Name 20</v>
      </c>
      <c r="Z372" s="184" t="str">
        <f>$Z$2</f>
        <v>Input Name 21</v>
      </c>
      <c r="AA372" s="184" t="str">
        <f>$AA$2</f>
        <v>Input Name 22</v>
      </c>
      <c r="AB372" s="184" t="str">
        <f>$AB$2</f>
        <v>Input Name 23</v>
      </c>
      <c r="AC372" s="184" t="str">
        <f>$AC$2</f>
        <v>Input Name 24</v>
      </c>
      <c r="AD372" s="141"/>
    </row>
    <row r="373" spans="1:30" ht="15.6">
      <c r="A373" s="141"/>
      <c r="B373" s="141"/>
      <c r="C373" s="141"/>
      <c r="D373" s="193"/>
      <c r="E373" s="184"/>
      <c r="F373" s="184"/>
      <c r="G373" s="184"/>
      <c r="H373" s="184"/>
      <c r="I373" s="184"/>
      <c r="J373" s="184"/>
      <c r="K373" s="184"/>
      <c r="L373" s="184"/>
      <c r="M373" s="184"/>
      <c r="N373" s="184"/>
      <c r="O373" s="184"/>
      <c r="P373" s="184"/>
      <c r="Q373" s="184"/>
      <c r="R373" s="184"/>
      <c r="S373" s="195"/>
      <c r="T373" s="195"/>
      <c r="U373" s="195"/>
      <c r="V373" s="195"/>
      <c r="W373" s="195"/>
      <c r="X373" s="195"/>
      <c r="Y373" s="195"/>
      <c r="Z373" s="195"/>
      <c r="AA373" s="195"/>
      <c r="AB373" s="195"/>
      <c r="AC373" s="195"/>
      <c r="AD373" s="141"/>
    </row>
    <row r="374" spans="1:30" ht="15.6">
      <c r="A374" s="142"/>
      <c r="B374" s="142"/>
      <c r="C374" s="142"/>
      <c r="D374" s="44" t="s">
        <v>183</v>
      </c>
      <c r="E374" s="185">
        <f>SUM(F374:R374)</f>
        <v>0</v>
      </c>
      <c r="F374" s="181"/>
      <c r="G374" s="181"/>
      <c r="H374" s="181"/>
      <c r="I374" s="181"/>
      <c r="J374" s="181"/>
      <c r="K374" s="181"/>
      <c r="L374" s="181"/>
      <c r="M374" s="181"/>
      <c r="N374" s="181"/>
      <c r="O374" s="181"/>
      <c r="P374" s="181"/>
      <c r="Q374" s="181"/>
      <c r="R374" s="181"/>
      <c r="S374" s="181"/>
      <c r="T374" s="181"/>
      <c r="U374" s="181"/>
      <c r="V374" s="181"/>
      <c r="W374" s="181"/>
      <c r="X374" s="181"/>
      <c r="Y374" s="181"/>
      <c r="Z374" s="181"/>
      <c r="AA374" s="181"/>
      <c r="AB374" s="181"/>
      <c r="AC374" s="181"/>
      <c r="AD374" s="142"/>
    </row>
    <row r="375" spans="1:30" ht="15.6">
      <c r="D375" s="44" t="s">
        <v>197</v>
      </c>
      <c r="E375" s="186">
        <f>G370</f>
        <v>0</v>
      </c>
      <c r="F375" s="187">
        <f>IFERROR(ROUNDDOWN(F374/SUM($F374:$AC374)*$E$375,2),0)</f>
        <v>0</v>
      </c>
      <c r="G375" s="187">
        <f t="shared" ref="G375:AC375" si="41">IFERROR(ROUNDDOWN(G374/SUM($F374:$AC374)*$E$375,2),0)</f>
        <v>0</v>
      </c>
      <c r="H375" s="187">
        <f t="shared" si="41"/>
        <v>0</v>
      </c>
      <c r="I375" s="187">
        <f t="shared" si="41"/>
        <v>0</v>
      </c>
      <c r="J375" s="187">
        <f t="shared" si="41"/>
        <v>0</v>
      </c>
      <c r="K375" s="187">
        <f t="shared" si="41"/>
        <v>0</v>
      </c>
      <c r="L375" s="187">
        <f t="shared" si="41"/>
        <v>0</v>
      </c>
      <c r="M375" s="187">
        <f t="shared" si="41"/>
        <v>0</v>
      </c>
      <c r="N375" s="187">
        <f t="shared" si="41"/>
        <v>0</v>
      </c>
      <c r="O375" s="187">
        <f t="shared" si="41"/>
        <v>0</v>
      </c>
      <c r="P375" s="187">
        <f t="shared" si="41"/>
        <v>0</v>
      </c>
      <c r="Q375" s="187">
        <f t="shared" si="41"/>
        <v>0</v>
      </c>
      <c r="R375" s="187">
        <f t="shared" si="41"/>
        <v>0</v>
      </c>
      <c r="S375" s="187">
        <f t="shared" si="41"/>
        <v>0</v>
      </c>
      <c r="T375" s="187">
        <f t="shared" si="41"/>
        <v>0</v>
      </c>
      <c r="U375" s="187">
        <f t="shared" si="41"/>
        <v>0</v>
      </c>
      <c r="V375" s="187">
        <f t="shared" si="41"/>
        <v>0</v>
      </c>
      <c r="W375" s="187">
        <f t="shared" si="41"/>
        <v>0</v>
      </c>
      <c r="X375" s="187">
        <f t="shared" si="41"/>
        <v>0</v>
      </c>
      <c r="Y375" s="187">
        <f t="shared" si="41"/>
        <v>0</v>
      </c>
      <c r="Z375" s="187">
        <f t="shared" si="41"/>
        <v>0</v>
      </c>
      <c r="AA375" s="187">
        <f t="shared" si="41"/>
        <v>0</v>
      </c>
      <c r="AB375" s="187">
        <f t="shared" si="41"/>
        <v>0</v>
      </c>
      <c r="AC375" s="187">
        <f t="shared" si="41"/>
        <v>0</v>
      </c>
    </row>
    <row r="377" spans="1:30" ht="30.75" customHeight="1">
      <c r="D377" s="180" t="s">
        <v>185</v>
      </c>
      <c r="E377" s="276" t="s">
        <v>186</v>
      </c>
      <c r="F377" s="277"/>
      <c r="G377" s="277"/>
      <c r="H377" s="277"/>
      <c r="I377" s="277"/>
      <c r="J377" s="277"/>
      <c r="K377" s="277"/>
      <c r="L377" s="277"/>
      <c r="M377" s="277"/>
      <c r="N377" s="277"/>
      <c r="O377" s="277"/>
      <c r="P377" s="277"/>
      <c r="Q377" s="277"/>
      <c r="R377" s="277"/>
      <c r="S377" s="277"/>
      <c r="T377" s="277"/>
    </row>
    <row r="378" spans="1:30">
      <c r="E378" s="322" t="s">
        <v>187</v>
      </c>
      <c r="F378" s="322"/>
      <c r="G378" s="322"/>
      <c r="H378" s="322"/>
      <c r="I378" s="322"/>
      <c r="J378" s="322"/>
      <c r="K378" s="322"/>
      <c r="L378" s="322"/>
      <c r="M378" s="322"/>
      <c r="N378" s="322"/>
      <c r="O378" s="322"/>
      <c r="P378" s="322"/>
      <c r="Q378" s="322"/>
      <c r="R378" s="322"/>
      <c r="S378" s="322"/>
      <c r="T378" s="322"/>
    </row>
    <row r="379" spans="1:30">
      <c r="E379" s="278" t="s">
        <v>188</v>
      </c>
      <c r="F379" s="278"/>
      <c r="G379" s="278"/>
      <c r="H379" s="278"/>
      <c r="I379" s="278"/>
      <c r="J379" s="278"/>
      <c r="K379" s="278"/>
      <c r="L379" s="278"/>
      <c r="M379" s="278"/>
      <c r="N379" s="278"/>
      <c r="O379" s="278"/>
      <c r="P379" s="278"/>
      <c r="Q379" s="278"/>
      <c r="R379" s="278"/>
      <c r="S379" s="278"/>
      <c r="T379" s="278"/>
    </row>
    <row r="380" spans="1:30" ht="15.6">
      <c r="D380" s="143"/>
      <c r="E380" s="143"/>
      <c r="F380" s="143"/>
      <c r="G380" s="143"/>
      <c r="H380" s="143"/>
      <c r="I380" s="138"/>
    </row>
    <row r="381" spans="1:30" ht="15.75" customHeight="1">
      <c r="D381" s="201" t="s">
        <v>189</v>
      </c>
      <c r="E381" s="279"/>
      <c r="F381" s="279"/>
      <c r="G381" s="279"/>
      <c r="H381" s="279"/>
      <c r="I381" s="279"/>
      <c r="J381" s="202"/>
      <c r="K381" s="279" t="s">
        <v>190</v>
      </c>
      <c r="L381" s="279"/>
      <c r="M381" s="323"/>
      <c r="N381" s="323"/>
      <c r="O381" s="323"/>
      <c r="P381" s="323"/>
      <c r="Q381" s="323"/>
      <c r="R381" s="202"/>
      <c r="S381" s="202"/>
      <c r="T381" s="202"/>
      <c r="U381" s="202"/>
      <c r="V381" s="202"/>
      <c r="W381" s="202"/>
      <c r="X381" s="202"/>
      <c r="Y381" s="202"/>
      <c r="Z381" s="202"/>
      <c r="AA381" s="202"/>
      <c r="AB381" s="202"/>
      <c r="AC381" s="202"/>
    </row>
    <row r="382" spans="1:30" ht="15.6">
      <c r="E382" s="324"/>
      <c r="F382" s="325"/>
      <c r="G382" s="325"/>
      <c r="H382" s="325"/>
      <c r="I382" s="138"/>
    </row>
    <row r="384" spans="1:30" ht="23.45">
      <c r="C384" s="130"/>
      <c r="D384" s="196" t="s">
        <v>210</v>
      </c>
      <c r="E384" s="197"/>
      <c r="F384" s="197"/>
      <c r="G384" s="197"/>
      <c r="H384" s="198"/>
      <c r="I384" s="198"/>
      <c r="J384" s="198"/>
      <c r="K384" s="198"/>
      <c r="L384" s="198"/>
      <c r="M384" s="198"/>
      <c r="N384" s="199"/>
      <c r="O384" s="199"/>
      <c r="P384" s="199"/>
      <c r="Q384" s="199"/>
      <c r="R384" s="199"/>
      <c r="S384" s="199"/>
      <c r="T384" s="199"/>
      <c r="U384" s="199"/>
      <c r="V384" s="199"/>
      <c r="W384" s="199"/>
      <c r="X384" s="199"/>
      <c r="Y384" s="199"/>
      <c r="Z384" s="199"/>
      <c r="AA384" s="199"/>
      <c r="AB384" s="199"/>
      <c r="AC384" s="199"/>
    </row>
    <row r="385" spans="1:30" ht="15.6">
      <c r="A385" s="138"/>
      <c r="B385" s="138"/>
      <c r="C385" s="138"/>
      <c r="D385" s="182"/>
      <c r="E385" s="308"/>
      <c r="F385" s="308"/>
      <c r="G385" s="308"/>
      <c r="H385" s="308"/>
      <c r="I385" s="182"/>
      <c r="J385" s="309" t="s">
        <v>177</v>
      </c>
      <c r="K385" s="310"/>
      <c r="L385" s="310"/>
      <c r="M385" s="311"/>
      <c r="N385" s="203"/>
      <c r="O385" s="182"/>
      <c r="P385" s="309" t="s">
        <v>140</v>
      </c>
      <c r="Q385" s="310"/>
      <c r="R385" s="310"/>
      <c r="S385" s="311"/>
      <c r="T385" s="139"/>
      <c r="U385" s="182"/>
      <c r="V385" s="182"/>
      <c r="W385" s="182"/>
      <c r="X385" s="182"/>
      <c r="Y385" s="182"/>
      <c r="Z385" s="182"/>
      <c r="AA385" s="182"/>
      <c r="AB385" s="182"/>
      <c r="AC385" s="182"/>
      <c r="AD385" s="138"/>
    </row>
    <row r="386" spans="1:30" ht="15.6">
      <c r="A386" s="138"/>
      <c r="B386" s="138"/>
      <c r="C386" s="138"/>
      <c r="D386" s="190" t="s">
        <v>178</v>
      </c>
      <c r="E386" s="312"/>
      <c r="F386" s="312"/>
      <c r="G386" s="312"/>
      <c r="H386" s="312"/>
      <c r="I386" s="182"/>
      <c r="J386" s="313"/>
      <c r="K386" s="314"/>
      <c r="L386" s="314"/>
      <c r="M386" s="315"/>
      <c r="N386" s="204"/>
      <c r="O386" s="182"/>
      <c r="P386" s="313"/>
      <c r="Q386" s="314"/>
      <c r="R386" s="314"/>
      <c r="S386" s="315"/>
      <c r="T386" s="140"/>
      <c r="U386" s="182"/>
      <c r="V386" s="182"/>
      <c r="W386" s="182"/>
      <c r="X386" s="182"/>
      <c r="Y386" s="182"/>
      <c r="Z386" s="182"/>
      <c r="AA386" s="182"/>
      <c r="AB386" s="182"/>
      <c r="AC386" s="182"/>
      <c r="AD386" s="138"/>
    </row>
    <row r="387" spans="1:30" ht="15.6">
      <c r="A387" s="138"/>
      <c r="B387" s="138"/>
      <c r="C387" s="138"/>
      <c r="D387" s="191"/>
      <c r="E387" s="316"/>
      <c r="F387" s="316"/>
      <c r="G387" s="316"/>
      <c r="H387" s="316"/>
      <c r="I387" s="182"/>
      <c r="J387" s="313"/>
      <c r="K387" s="314"/>
      <c r="L387" s="314"/>
      <c r="M387" s="315"/>
      <c r="N387" s="204"/>
      <c r="O387" s="182"/>
      <c r="P387" s="313"/>
      <c r="Q387" s="314"/>
      <c r="R387" s="314"/>
      <c r="S387" s="315"/>
      <c r="T387" s="140"/>
      <c r="U387" s="182"/>
      <c r="V387" s="182"/>
      <c r="W387" s="182"/>
      <c r="X387" s="182"/>
      <c r="Y387" s="182"/>
      <c r="Z387" s="182"/>
      <c r="AA387" s="182"/>
      <c r="AB387" s="182"/>
      <c r="AC387" s="182"/>
      <c r="AD387" s="138"/>
    </row>
    <row r="388" spans="1:30" ht="15.6">
      <c r="A388" s="138"/>
      <c r="B388" s="138"/>
      <c r="C388" s="138"/>
      <c r="D388" s="190" t="s">
        <v>179</v>
      </c>
      <c r="E388" s="312"/>
      <c r="F388" s="312"/>
      <c r="G388" s="312"/>
      <c r="H388" s="312"/>
      <c r="I388" s="182"/>
      <c r="J388" s="313"/>
      <c r="K388" s="314"/>
      <c r="L388" s="314"/>
      <c r="M388" s="315"/>
      <c r="N388" s="204"/>
      <c r="O388" s="182"/>
      <c r="P388" s="313"/>
      <c r="Q388" s="314"/>
      <c r="R388" s="314"/>
      <c r="S388" s="315"/>
      <c r="T388" s="140"/>
      <c r="U388" s="182"/>
      <c r="V388" s="182"/>
      <c r="W388" s="182"/>
      <c r="X388" s="182"/>
      <c r="Y388" s="182"/>
      <c r="Z388" s="182"/>
      <c r="AA388" s="182"/>
      <c r="AB388" s="182"/>
      <c r="AC388" s="182"/>
      <c r="AD388" s="138"/>
    </row>
    <row r="389" spans="1:30" ht="15.6">
      <c r="A389" s="138"/>
      <c r="B389" s="138"/>
      <c r="C389" s="138"/>
      <c r="D389" s="192"/>
      <c r="E389" s="138"/>
      <c r="F389" s="138"/>
      <c r="G389" s="138"/>
      <c r="H389" s="138"/>
      <c r="I389" s="182"/>
      <c r="J389" s="313"/>
      <c r="K389" s="314"/>
      <c r="L389" s="314"/>
      <c r="M389" s="315"/>
      <c r="N389" s="172"/>
      <c r="O389" s="182"/>
      <c r="P389" s="313"/>
      <c r="Q389" s="314"/>
      <c r="R389" s="314"/>
      <c r="S389" s="315"/>
      <c r="T389" s="140"/>
      <c r="U389" s="182"/>
      <c r="V389" s="182"/>
      <c r="W389" s="182"/>
      <c r="X389" s="182"/>
      <c r="Y389" s="182"/>
      <c r="Z389" s="182"/>
      <c r="AA389" s="182"/>
      <c r="AB389" s="182"/>
      <c r="AC389" s="182"/>
      <c r="AD389" s="138"/>
    </row>
    <row r="390" spans="1:30" ht="15.6">
      <c r="D390" s="130"/>
      <c r="E390" s="317" t="s">
        <v>180</v>
      </c>
      <c r="F390" s="318"/>
      <c r="G390" s="280">
        <f>N390-T390</f>
        <v>0</v>
      </c>
      <c r="H390" s="281"/>
      <c r="I390" s="182"/>
      <c r="J390" s="328" t="s">
        <v>181</v>
      </c>
      <c r="K390" s="329"/>
      <c r="L390" s="329"/>
      <c r="M390" s="330"/>
      <c r="N390" s="183">
        <f>SUM(N386:N389)</f>
        <v>0</v>
      </c>
      <c r="O390" s="130"/>
      <c r="P390" s="319" t="s">
        <v>182</v>
      </c>
      <c r="Q390" s="320"/>
      <c r="R390" s="320"/>
      <c r="S390" s="321"/>
      <c r="T390" s="183">
        <f>SUM(T386:T389)</f>
        <v>0</v>
      </c>
      <c r="U390" s="130"/>
      <c r="V390" s="130"/>
      <c r="W390" s="130"/>
      <c r="X390" s="130"/>
      <c r="Y390" s="130"/>
      <c r="Z390" s="130"/>
      <c r="AA390" s="130"/>
      <c r="AB390" s="130"/>
      <c r="AC390" s="130"/>
    </row>
    <row r="391" spans="1:30" ht="13.9">
      <c r="D391" s="130"/>
      <c r="E391" s="130"/>
      <c r="F391" s="130"/>
      <c r="G391" s="130"/>
      <c r="H391" s="130"/>
      <c r="I391" s="130"/>
      <c r="J391" s="194"/>
      <c r="K391" s="194"/>
      <c r="L391" s="194"/>
      <c r="M391" s="194"/>
      <c r="N391" s="194"/>
      <c r="O391" s="130"/>
      <c r="P391" s="130"/>
      <c r="Q391" s="130"/>
      <c r="R391" s="130"/>
      <c r="S391" s="130"/>
      <c r="T391" s="130"/>
      <c r="U391" s="130"/>
      <c r="V391" s="130"/>
      <c r="W391" s="130"/>
      <c r="X391" s="130"/>
      <c r="Y391" s="130"/>
      <c r="Z391" s="130"/>
      <c r="AA391" s="130"/>
      <c r="AB391" s="130"/>
      <c r="AC391" s="130"/>
    </row>
    <row r="392" spans="1:30" ht="27.75" customHeight="1">
      <c r="A392" s="141"/>
      <c r="B392" s="141"/>
      <c r="C392" s="141"/>
      <c r="D392" s="193"/>
      <c r="E392" s="184"/>
      <c r="F392" s="184" t="str">
        <f>$F$2</f>
        <v>Input Name 1 and data for each participant</v>
      </c>
      <c r="G392" s="184" t="str">
        <f>$G$2</f>
        <v>Input Name 2</v>
      </c>
      <c r="H392" s="184" t="str">
        <f>$H$2</f>
        <v>Input Name 3</v>
      </c>
      <c r="I392" s="184" t="str">
        <f>$I$2</f>
        <v>Input Name 4</v>
      </c>
      <c r="J392" s="184" t="str">
        <f>$J$2</f>
        <v>Input Name 5</v>
      </c>
      <c r="K392" s="184" t="str">
        <f>$K$2</f>
        <v>Input Name 6</v>
      </c>
      <c r="L392" s="184" t="str">
        <f>$L$2</f>
        <v>Input Name 7</v>
      </c>
      <c r="M392" s="184" t="str">
        <f>$M$2</f>
        <v>Input Name 8</v>
      </c>
      <c r="N392" s="184" t="str">
        <f>$N$2</f>
        <v>Input Name 9</v>
      </c>
      <c r="O392" s="184" t="str">
        <f>$O$2</f>
        <v>Input Name 10</v>
      </c>
      <c r="P392" s="184" t="str">
        <f>$P$2</f>
        <v>Input Name 11</v>
      </c>
      <c r="Q392" s="184" t="str">
        <f>$Q$2</f>
        <v>Input Name 12</v>
      </c>
      <c r="R392" s="184" t="str">
        <f>$R$2</f>
        <v>Input Name 13</v>
      </c>
      <c r="S392" s="184" t="str">
        <f>$S$2</f>
        <v>Input Name 14</v>
      </c>
      <c r="T392" s="184" t="str">
        <f>$T$2</f>
        <v>Input Name 15</v>
      </c>
      <c r="U392" s="184" t="str">
        <f>$U$2</f>
        <v>Input Name 16</v>
      </c>
      <c r="V392" s="184" t="str">
        <f>$V$2</f>
        <v>Input Name 17</v>
      </c>
      <c r="W392" s="184" t="str">
        <f>$W$2</f>
        <v>Input Name 18</v>
      </c>
      <c r="X392" s="184" t="str">
        <f>$X$2</f>
        <v>Input Name 19</v>
      </c>
      <c r="Y392" s="184" t="str">
        <f>$Y$2</f>
        <v>Input Name 20</v>
      </c>
      <c r="Z392" s="184" t="str">
        <f>$Z$2</f>
        <v>Input Name 21</v>
      </c>
      <c r="AA392" s="184" t="str">
        <f>$AA$2</f>
        <v>Input Name 22</v>
      </c>
      <c r="AB392" s="184" t="str">
        <f>$AB$2</f>
        <v>Input Name 23</v>
      </c>
      <c r="AC392" s="184" t="str">
        <f>$AC$2</f>
        <v>Input Name 24</v>
      </c>
      <c r="AD392" s="141"/>
    </row>
    <row r="393" spans="1:30" ht="15.6">
      <c r="A393" s="141"/>
      <c r="B393" s="141"/>
      <c r="C393" s="141"/>
      <c r="D393" s="193"/>
      <c r="E393" s="184"/>
      <c r="F393" s="184"/>
      <c r="G393" s="184"/>
      <c r="H393" s="184"/>
      <c r="I393" s="184"/>
      <c r="J393" s="184"/>
      <c r="K393" s="184"/>
      <c r="L393" s="184"/>
      <c r="M393" s="184"/>
      <c r="N393" s="184"/>
      <c r="O393" s="184"/>
      <c r="P393" s="184"/>
      <c r="Q393" s="184"/>
      <c r="R393" s="184"/>
      <c r="S393" s="195"/>
      <c r="T393" s="195"/>
      <c r="U393" s="195"/>
      <c r="V393" s="195"/>
      <c r="W393" s="195"/>
      <c r="X393" s="195"/>
      <c r="Y393" s="195"/>
      <c r="Z393" s="195"/>
      <c r="AA393" s="195"/>
      <c r="AB393" s="195"/>
      <c r="AC393" s="195"/>
      <c r="AD393" s="141"/>
    </row>
    <row r="394" spans="1:30" ht="15.6">
      <c r="A394" s="142"/>
      <c r="B394" s="142"/>
      <c r="C394" s="142"/>
      <c r="D394" s="44" t="s">
        <v>183</v>
      </c>
      <c r="E394" s="185">
        <f>SUM(F394:R394)</f>
        <v>0</v>
      </c>
      <c r="F394" s="181"/>
      <c r="G394" s="181"/>
      <c r="H394" s="181"/>
      <c r="I394" s="181"/>
      <c r="J394" s="181"/>
      <c r="K394" s="181"/>
      <c r="L394" s="181"/>
      <c r="M394" s="181"/>
      <c r="N394" s="181"/>
      <c r="O394" s="181"/>
      <c r="P394" s="181"/>
      <c r="Q394" s="181"/>
      <c r="R394" s="181"/>
      <c r="S394" s="181"/>
      <c r="T394" s="181"/>
      <c r="U394" s="181"/>
      <c r="V394" s="181"/>
      <c r="W394" s="181"/>
      <c r="X394" s="181"/>
      <c r="Y394" s="181"/>
      <c r="Z394" s="181"/>
      <c r="AA394" s="181"/>
      <c r="AB394" s="181"/>
      <c r="AC394" s="181"/>
      <c r="AD394" s="142"/>
    </row>
    <row r="395" spans="1:30" ht="15.6">
      <c r="D395" s="44" t="s">
        <v>197</v>
      </c>
      <c r="E395" s="186">
        <f>G390</f>
        <v>0</v>
      </c>
      <c r="F395" s="187">
        <f>IFERROR(ROUNDDOWN(F394/SUM($F394:$AC394)*$E$395,2),0)</f>
        <v>0</v>
      </c>
      <c r="G395" s="187">
        <f t="shared" ref="G395:AC395" si="42">IFERROR(ROUNDDOWN(G394/SUM($F394:$AC394)*$E$395,2),0)</f>
        <v>0</v>
      </c>
      <c r="H395" s="187">
        <f t="shared" si="42"/>
        <v>0</v>
      </c>
      <c r="I395" s="187">
        <f t="shared" si="42"/>
        <v>0</v>
      </c>
      <c r="J395" s="187">
        <f t="shared" si="42"/>
        <v>0</v>
      </c>
      <c r="K395" s="187">
        <f t="shared" si="42"/>
        <v>0</v>
      </c>
      <c r="L395" s="187">
        <f t="shared" si="42"/>
        <v>0</v>
      </c>
      <c r="M395" s="187">
        <f t="shared" si="42"/>
        <v>0</v>
      </c>
      <c r="N395" s="187">
        <f t="shared" si="42"/>
        <v>0</v>
      </c>
      <c r="O395" s="187">
        <f t="shared" si="42"/>
        <v>0</v>
      </c>
      <c r="P395" s="187">
        <f t="shared" si="42"/>
        <v>0</v>
      </c>
      <c r="Q395" s="187">
        <f t="shared" si="42"/>
        <v>0</v>
      </c>
      <c r="R395" s="187">
        <f t="shared" si="42"/>
        <v>0</v>
      </c>
      <c r="S395" s="187">
        <f t="shared" si="42"/>
        <v>0</v>
      </c>
      <c r="T395" s="187">
        <f t="shared" si="42"/>
        <v>0</v>
      </c>
      <c r="U395" s="187">
        <f t="shared" si="42"/>
        <v>0</v>
      </c>
      <c r="V395" s="187">
        <f t="shared" si="42"/>
        <v>0</v>
      </c>
      <c r="W395" s="187">
        <f t="shared" si="42"/>
        <v>0</v>
      </c>
      <c r="X395" s="187">
        <f t="shared" si="42"/>
        <v>0</v>
      </c>
      <c r="Y395" s="187">
        <f t="shared" si="42"/>
        <v>0</v>
      </c>
      <c r="Z395" s="187">
        <f t="shared" si="42"/>
        <v>0</v>
      </c>
      <c r="AA395" s="187">
        <f t="shared" si="42"/>
        <v>0</v>
      </c>
      <c r="AB395" s="187">
        <f t="shared" si="42"/>
        <v>0</v>
      </c>
      <c r="AC395" s="187">
        <f t="shared" si="42"/>
        <v>0</v>
      </c>
    </row>
    <row r="397" spans="1:30" ht="33.75" customHeight="1">
      <c r="D397" s="180" t="s">
        <v>185</v>
      </c>
      <c r="E397" s="276" t="s">
        <v>186</v>
      </c>
      <c r="F397" s="277"/>
      <c r="G397" s="277"/>
      <c r="H397" s="277"/>
      <c r="I397" s="277"/>
      <c r="J397" s="277"/>
      <c r="K397" s="277"/>
      <c r="L397" s="277"/>
      <c r="M397" s="277"/>
      <c r="N397" s="277"/>
      <c r="O397" s="277"/>
      <c r="P397" s="277"/>
      <c r="Q397" s="277"/>
      <c r="R397" s="277"/>
      <c r="S397" s="277"/>
      <c r="T397" s="277"/>
    </row>
    <row r="398" spans="1:30">
      <c r="E398" s="322" t="s">
        <v>187</v>
      </c>
      <c r="F398" s="322"/>
      <c r="G398" s="322"/>
      <c r="H398" s="322"/>
      <c r="I398" s="322"/>
      <c r="J398" s="322"/>
      <c r="K398" s="322"/>
      <c r="L398" s="322"/>
      <c r="M398" s="322"/>
      <c r="N398" s="322"/>
      <c r="O398" s="322"/>
      <c r="P398" s="322"/>
      <c r="Q398" s="322"/>
      <c r="R398" s="322"/>
      <c r="S398" s="322"/>
      <c r="T398" s="322"/>
    </row>
    <row r="399" spans="1:30">
      <c r="E399" s="278" t="s">
        <v>188</v>
      </c>
      <c r="F399" s="278"/>
      <c r="G399" s="278"/>
      <c r="H399" s="278"/>
      <c r="I399" s="278"/>
      <c r="J399" s="278"/>
      <c r="K399" s="278"/>
      <c r="L399" s="278"/>
      <c r="M399" s="278"/>
      <c r="N399" s="278"/>
      <c r="O399" s="278"/>
      <c r="P399" s="278"/>
      <c r="Q399" s="278"/>
      <c r="R399" s="278"/>
      <c r="S399" s="278"/>
      <c r="T399" s="278"/>
    </row>
    <row r="400" spans="1:30" ht="15.6">
      <c r="D400" s="143"/>
      <c r="E400" s="143"/>
      <c r="F400" s="143"/>
      <c r="G400" s="143"/>
      <c r="H400" s="143"/>
      <c r="I400" s="138"/>
    </row>
    <row r="401" spans="4:29" ht="15.75" customHeight="1">
      <c r="D401" s="201" t="s">
        <v>189</v>
      </c>
      <c r="E401" s="279"/>
      <c r="F401" s="279"/>
      <c r="G401" s="279"/>
      <c r="H401" s="279"/>
      <c r="I401" s="279"/>
      <c r="J401" s="202"/>
      <c r="K401" s="279" t="s">
        <v>190</v>
      </c>
      <c r="L401" s="279"/>
      <c r="M401" s="323"/>
      <c r="N401" s="323"/>
      <c r="O401" s="323"/>
      <c r="P401" s="323"/>
      <c r="Q401" s="323"/>
      <c r="R401" s="202"/>
      <c r="S401" s="202"/>
      <c r="T401" s="202"/>
      <c r="U401" s="202"/>
      <c r="V401" s="202"/>
      <c r="W401" s="202"/>
      <c r="X401" s="202"/>
      <c r="Y401" s="202"/>
      <c r="Z401" s="202"/>
      <c r="AA401" s="202"/>
      <c r="AB401" s="202"/>
      <c r="AC401" s="202"/>
    </row>
    <row r="402" spans="4:29" ht="15.6">
      <c r="E402" s="324"/>
      <c r="F402" s="325"/>
      <c r="G402" s="325"/>
      <c r="H402" s="325"/>
      <c r="I402" s="138"/>
    </row>
  </sheetData>
  <sheetProtection sheet="1" objects="1" scenarios="1" formatRows="0" insertRows="0" deleteColumns="0" selectLockedCells="1"/>
  <protectedRanges>
    <protectedRange sqref="E5:H9 J6:N9 P6:T9 F14:AC14 E17 E21 M21 J26:N29 J46:N49 J66:N69 J86:N89 J106:N109 J126:N129 J146:N149 J166:N169 J186:N189 J206:N209 J226:N229 J246:N249 J266:N269 J286:N289 J306:N309 J326:N329 J346:N349 J366:N369 J386:N389 P26:S29 P46:S49 P66:S69 P86:S89 P106:S109 P126:S129 P146:S149 P166:S169 P186:S189 P206:S209 P226:S229 P246:S249 P266:S269 P286:S289 P306:S309 P326:S329 P346:S349 P366:S369 P386:S389" name="Range1"/>
    <protectedRange sqref="E25:H29 T26:T29 F34:AC34 E37 E41 M41" name="Range2"/>
    <protectedRange sqref="E45:H49 T46:T49 F54:AC54 E57 E61 M61" name="Range3"/>
    <protectedRange sqref="E65:H69 T66:T69 F74:AC74 E77 E81 M81" name="Range4"/>
    <protectedRange sqref="E85:H89 T86:T89 F94:AC94 E97 E101 M101" name="Range5"/>
    <protectedRange sqref="E105:H109 T106:T109 F114:AC114 E117 E121 M121" name="Range6"/>
    <protectedRange sqref="E125:H129 T126:T129 F134:AC134 E137 E141 M141" name="Range7"/>
    <protectedRange sqref="E145:H149 T146:T149 F154:AC154 E157 E161 M161" name="Range8"/>
    <protectedRange sqref="E165:H169 T166:T169 F174:AC174 E177 E181 M181" name="Range9"/>
    <protectedRange sqref="E185:H189 T186:T189 F194:AC194 E197 E201 M201" name="Range10"/>
    <protectedRange sqref="E205:H209 T206:T209 F214:AC214 E217 E221 M221" name="Range11"/>
    <protectedRange sqref="E225:H229 T226:T229 F234:AC234 E237 E241 M241" name="Range12"/>
    <protectedRange sqref="E245:H249 T246:T249 F254:AC254 E257 E261 M261" name="Range13"/>
    <protectedRange sqref="E265:H269 T266:T269 F274:AC274 E277 E281 M281" name="Range14"/>
    <protectedRange sqref="E285:H289 T286:T289 F294:AC294 E297 E301 M301" name="Range15"/>
    <protectedRange sqref="E285:H289 T286:T289 F294:AC294 E297 E301 M301 E305:H309 T306:T309 F314:AC314 E317 E321 M321" name="Range16"/>
    <protectedRange sqref="E285:H289 T286:T289 F294:AC294 E297 E301 M301 E305:H309 T306:T309 F314:AC314 E317 E321 M321 E325:H329 T326:T329 F334:AC334 E337 E341 M341" name="Range17"/>
    <protectedRange sqref="E345:H349 T346:T349 F354:AC354 E357 E361 M361" name="Range18"/>
    <protectedRange sqref="E365:H369 T366:T369 F374:AC374 E377 E381 M381" name="Range19"/>
    <protectedRange sqref="E385:H389 T386:T389 F394:AC394 E397 E401 M401" name="Range20"/>
  </protectedRanges>
  <mergeCells count="464">
    <mergeCell ref="R1:U1"/>
    <mergeCell ref="H1:M1"/>
    <mergeCell ref="D1:F1"/>
    <mergeCell ref="J9:M9"/>
    <mergeCell ref="J10:M10"/>
    <mergeCell ref="P5:S5"/>
    <mergeCell ref="P6:S6"/>
    <mergeCell ref="P7:S7"/>
    <mergeCell ref="P8:S8"/>
    <mergeCell ref="P9:S9"/>
    <mergeCell ref="P10:S10"/>
    <mergeCell ref="G10:H10"/>
    <mergeCell ref="E10:F10"/>
    <mergeCell ref="E5:H6"/>
    <mergeCell ref="E7:H8"/>
    <mergeCell ref="J5:M5"/>
    <mergeCell ref="J6:M6"/>
    <mergeCell ref="J7:M7"/>
    <mergeCell ref="J8:M8"/>
    <mergeCell ref="E22:H22"/>
    <mergeCell ref="D23:K23"/>
    <mergeCell ref="K21:L21"/>
    <mergeCell ref="E21:I21"/>
    <mergeCell ref="M21:Q21"/>
    <mergeCell ref="E18:T18"/>
    <mergeCell ref="E19:T19"/>
    <mergeCell ref="E17:T17"/>
    <mergeCell ref="E37:T37"/>
    <mergeCell ref="E27:H28"/>
    <mergeCell ref="J27:M27"/>
    <mergeCell ref="P27:S27"/>
    <mergeCell ref="J28:M28"/>
    <mergeCell ref="P28:S28"/>
    <mergeCell ref="E25:H26"/>
    <mergeCell ref="J25:M25"/>
    <mergeCell ref="P25:S25"/>
    <mergeCell ref="J26:M26"/>
    <mergeCell ref="P26:S26"/>
    <mergeCell ref="E38:T38"/>
    <mergeCell ref="E39:T39"/>
    <mergeCell ref="E41:I41"/>
    <mergeCell ref="K41:L41"/>
    <mergeCell ref="M41:Q41"/>
    <mergeCell ref="J29:M29"/>
    <mergeCell ref="P29:S29"/>
    <mergeCell ref="E30:F30"/>
    <mergeCell ref="G30:H30"/>
    <mergeCell ref="J30:M30"/>
    <mergeCell ref="P30:S30"/>
    <mergeCell ref="E47:H48"/>
    <mergeCell ref="J47:M47"/>
    <mergeCell ref="P47:S47"/>
    <mergeCell ref="J48:M48"/>
    <mergeCell ref="P48:S48"/>
    <mergeCell ref="E42:H42"/>
    <mergeCell ref="E45:H46"/>
    <mergeCell ref="J45:M45"/>
    <mergeCell ref="P45:S45"/>
    <mergeCell ref="J46:M46"/>
    <mergeCell ref="P46:S46"/>
    <mergeCell ref="E57:T57"/>
    <mergeCell ref="E58:T58"/>
    <mergeCell ref="E59:T59"/>
    <mergeCell ref="E61:I61"/>
    <mergeCell ref="K61:L61"/>
    <mergeCell ref="M61:Q61"/>
    <mergeCell ref="J49:M49"/>
    <mergeCell ref="P49:S49"/>
    <mergeCell ref="E50:F50"/>
    <mergeCell ref="G50:H50"/>
    <mergeCell ref="J50:M50"/>
    <mergeCell ref="P50:S50"/>
    <mergeCell ref="E67:H68"/>
    <mergeCell ref="J67:M67"/>
    <mergeCell ref="P67:S67"/>
    <mergeCell ref="J68:M68"/>
    <mergeCell ref="P68:S68"/>
    <mergeCell ref="E62:H62"/>
    <mergeCell ref="E65:H66"/>
    <mergeCell ref="J65:M65"/>
    <mergeCell ref="P65:S65"/>
    <mergeCell ref="J66:M66"/>
    <mergeCell ref="P66:S66"/>
    <mergeCell ref="E77:T77"/>
    <mergeCell ref="E78:T78"/>
    <mergeCell ref="E79:T79"/>
    <mergeCell ref="E81:I81"/>
    <mergeCell ref="K81:L81"/>
    <mergeCell ref="M81:Q81"/>
    <mergeCell ref="J69:M69"/>
    <mergeCell ref="P69:S69"/>
    <mergeCell ref="E70:F70"/>
    <mergeCell ref="G70:H70"/>
    <mergeCell ref="J70:M70"/>
    <mergeCell ref="P70:S70"/>
    <mergeCell ref="E87:H88"/>
    <mergeCell ref="J87:M87"/>
    <mergeCell ref="P87:S87"/>
    <mergeCell ref="J88:M88"/>
    <mergeCell ref="P88:S88"/>
    <mergeCell ref="E82:H82"/>
    <mergeCell ref="E85:H86"/>
    <mergeCell ref="J85:M85"/>
    <mergeCell ref="P85:S85"/>
    <mergeCell ref="J86:M86"/>
    <mergeCell ref="P86:S86"/>
    <mergeCell ref="E97:T97"/>
    <mergeCell ref="E98:T98"/>
    <mergeCell ref="E99:T99"/>
    <mergeCell ref="E101:I101"/>
    <mergeCell ref="K101:L101"/>
    <mergeCell ref="M101:Q101"/>
    <mergeCell ref="J89:M89"/>
    <mergeCell ref="P89:S89"/>
    <mergeCell ref="E90:F90"/>
    <mergeCell ref="G90:H90"/>
    <mergeCell ref="J90:M90"/>
    <mergeCell ref="P90:S90"/>
    <mergeCell ref="E107:H108"/>
    <mergeCell ref="J107:M107"/>
    <mergeCell ref="P107:S107"/>
    <mergeCell ref="J108:M108"/>
    <mergeCell ref="P108:S108"/>
    <mergeCell ref="E102:H102"/>
    <mergeCell ref="E105:H106"/>
    <mergeCell ref="J105:M105"/>
    <mergeCell ref="P105:S105"/>
    <mergeCell ref="J106:M106"/>
    <mergeCell ref="P106:S106"/>
    <mergeCell ref="E117:T117"/>
    <mergeCell ref="E118:T118"/>
    <mergeCell ref="E119:T119"/>
    <mergeCell ref="E121:I121"/>
    <mergeCell ref="K121:L121"/>
    <mergeCell ref="M121:Q121"/>
    <mergeCell ref="J109:M109"/>
    <mergeCell ref="P109:S109"/>
    <mergeCell ref="E110:F110"/>
    <mergeCell ref="G110:H110"/>
    <mergeCell ref="J110:M110"/>
    <mergeCell ref="P110:S110"/>
    <mergeCell ref="E127:H128"/>
    <mergeCell ref="J127:M127"/>
    <mergeCell ref="P127:S127"/>
    <mergeCell ref="J128:M128"/>
    <mergeCell ref="P128:S128"/>
    <mergeCell ref="E122:H122"/>
    <mergeCell ref="E125:H126"/>
    <mergeCell ref="J125:M125"/>
    <mergeCell ref="P125:S125"/>
    <mergeCell ref="J126:M126"/>
    <mergeCell ref="P126:S126"/>
    <mergeCell ref="E137:T137"/>
    <mergeCell ref="E138:T138"/>
    <mergeCell ref="E139:T139"/>
    <mergeCell ref="E141:I141"/>
    <mergeCell ref="K141:L141"/>
    <mergeCell ref="M141:Q141"/>
    <mergeCell ref="J129:M129"/>
    <mergeCell ref="P129:S129"/>
    <mergeCell ref="E130:F130"/>
    <mergeCell ref="G130:H130"/>
    <mergeCell ref="J130:M130"/>
    <mergeCell ref="P130:S130"/>
    <mergeCell ref="E147:H148"/>
    <mergeCell ref="J147:M147"/>
    <mergeCell ref="P147:S147"/>
    <mergeCell ref="J148:M148"/>
    <mergeCell ref="P148:S148"/>
    <mergeCell ref="E142:H142"/>
    <mergeCell ref="E145:H146"/>
    <mergeCell ref="J145:M145"/>
    <mergeCell ref="P145:S145"/>
    <mergeCell ref="J146:M146"/>
    <mergeCell ref="P146:S146"/>
    <mergeCell ref="E157:T157"/>
    <mergeCell ref="E158:T158"/>
    <mergeCell ref="E159:T159"/>
    <mergeCell ref="E161:I161"/>
    <mergeCell ref="K161:L161"/>
    <mergeCell ref="M161:Q161"/>
    <mergeCell ref="J149:M149"/>
    <mergeCell ref="P149:S149"/>
    <mergeCell ref="E150:F150"/>
    <mergeCell ref="G150:H150"/>
    <mergeCell ref="J150:M150"/>
    <mergeCell ref="P150:S150"/>
    <mergeCell ref="E167:H168"/>
    <mergeCell ref="J167:M167"/>
    <mergeCell ref="P167:S167"/>
    <mergeCell ref="J168:M168"/>
    <mergeCell ref="P168:S168"/>
    <mergeCell ref="E162:H162"/>
    <mergeCell ref="E165:H166"/>
    <mergeCell ref="J165:M165"/>
    <mergeCell ref="P165:S165"/>
    <mergeCell ref="J166:M166"/>
    <mergeCell ref="P166:S166"/>
    <mergeCell ref="E177:T177"/>
    <mergeCell ref="E178:T178"/>
    <mergeCell ref="E179:T179"/>
    <mergeCell ref="E181:I181"/>
    <mergeCell ref="K181:L181"/>
    <mergeCell ref="M181:Q181"/>
    <mergeCell ref="J169:M169"/>
    <mergeCell ref="P169:S169"/>
    <mergeCell ref="E170:F170"/>
    <mergeCell ref="G170:H170"/>
    <mergeCell ref="J170:M170"/>
    <mergeCell ref="P170:S170"/>
    <mergeCell ref="E187:H188"/>
    <mergeCell ref="J187:M187"/>
    <mergeCell ref="P187:S187"/>
    <mergeCell ref="J188:M188"/>
    <mergeCell ref="P188:S188"/>
    <mergeCell ref="E182:H182"/>
    <mergeCell ref="E185:H186"/>
    <mergeCell ref="J185:M185"/>
    <mergeCell ref="P185:S185"/>
    <mergeCell ref="J186:M186"/>
    <mergeCell ref="P186:S186"/>
    <mergeCell ref="E197:T197"/>
    <mergeCell ref="E198:T198"/>
    <mergeCell ref="E199:T199"/>
    <mergeCell ref="E201:I201"/>
    <mergeCell ref="K201:L201"/>
    <mergeCell ref="M201:Q201"/>
    <mergeCell ref="J189:M189"/>
    <mergeCell ref="P189:S189"/>
    <mergeCell ref="E190:F190"/>
    <mergeCell ref="G190:H190"/>
    <mergeCell ref="J190:M190"/>
    <mergeCell ref="P190:S190"/>
    <mergeCell ref="E207:H208"/>
    <mergeCell ref="J207:M207"/>
    <mergeCell ref="P207:S207"/>
    <mergeCell ref="J208:M208"/>
    <mergeCell ref="P208:S208"/>
    <mergeCell ref="E202:H202"/>
    <mergeCell ref="E205:H206"/>
    <mergeCell ref="J205:M205"/>
    <mergeCell ref="P205:S205"/>
    <mergeCell ref="J206:M206"/>
    <mergeCell ref="P206:S206"/>
    <mergeCell ref="E217:T217"/>
    <mergeCell ref="E218:T218"/>
    <mergeCell ref="E219:T219"/>
    <mergeCell ref="E221:I221"/>
    <mergeCell ref="K221:L221"/>
    <mergeCell ref="M221:Q221"/>
    <mergeCell ref="J209:M209"/>
    <mergeCell ref="P209:S209"/>
    <mergeCell ref="E210:F210"/>
    <mergeCell ref="G210:H210"/>
    <mergeCell ref="J210:M210"/>
    <mergeCell ref="P210:S210"/>
    <mergeCell ref="E227:H228"/>
    <mergeCell ref="J227:M227"/>
    <mergeCell ref="P227:S227"/>
    <mergeCell ref="J228:M228"/>
    <mergeCell ref="P228:S228"/>
    <mergeCell ref="E222:H222"/>
    <mergeCell ref="E225:H226"/>
    <mergeCell ref="J225:M225"/>
    <mergeCell ref="P225:S225"/>
    <mergeCell ref="J226:M226"/>
    <mergeCell ref="P226:S226"/>
    <mergeCell ref="E237:T237"/>
    <mergeCell ref="E238:T238"/>
    <mergeCell ref="E239:T239"/>
    <mergeCell ref="E241:I241"/>
    <mergeCell ref="K241:L241"/>
    <mergeCell ref="M241:Q241"/>
    <mergeCell ref="J229:M229"/>
    <mergeCell ref="P229:S229"/>
    <mergeCell ref="E230:F230"/>
    <mergeCell ref="G230:H230"/>
    <mergeCell ref="J230:M230"/>
    <mergeCell ref="P230:S230"/>
    <mergeCell ref="E247:H248"/>
    <mergeCell ref="J247:M247"/>
    <mergeCell ref="P247:S247"/>
    <mergeCell ref="J248:M248"/>
    <mergeCell ref="P248:S248"/>
    <mergeCell ref="E242:H242"/>
    <mergeCell ref="E245:H246"/>
    <mergeCell ref="J245:M245"/>
    <mergeCell ref="P245:S245"/>
    <mergeCell ref="J246:M246"/>
    <mergeCell ref="P246:S246"/>
    <mergeCell ref="E257:T257"/>
    <mergeCell ref="E258:T258"/>
    <mergeCell ref="E259:T259"/>
    <mergeCell ref="E261:I261"/>
    <mergeCell ref="K261:L261"/>
    <mergeCell ref="M261:Q261"/>
    <mergeCell ref="J249:M249"/>
    <mergeCell ref="P249:S249"/>
    <mergeCell ref="E250:F250"/>
    <mergeCell ref="G250:H250"/>
    <mergeCell ref="J250:M250"/>
    <mergeCell ref="P250:S250"/>
    <mergeCell ref="E267:H268"/>
    <mergeCell ref="J267:M267"/>
    <mergeCell ref="P267:S267"/>
    <mergeCell ref="J268:M268"/>
    <mergeCell ref="P268:S268"/>
    <mergeCell ref="E262:H262"/>
    <mergeCell ref="E265:H266"/>
    <mergeCell ref="J265:M265"/>
    <mergeCell ref="P265:S265"/>
    <mergeCell ref="J266:M266"/>
    <mergeCell ref="P266:S266"/>
    <mergeCell ref="E277:T277"/>
    <mergeCell ref="E278:T278"/>
    <mergeCell ref="E279:T279"/>
    <mergeCell ref="E281:I281"/>
    <mergeCell ref="K281:L281"/>
    <mergeCell ref="M281:Q281"/>
    <mergeCell ref="J269:M269"/>
    <mergeCell ref="P269:S269"/>
    <mergeCell ref="E270:F270"/>
    <mergeCell ref="G270:H270"/>
    <mergeCell ref="J270:M270"/>
    <mergeCell ref="P270:S270"/>
    <mergeCell ref="E287:H288"/>
    <mergeCell ref="J287:M287"/>
    <mergeCell ref="P287:S287"/>
    <mergeCell ref="J288:M288"/>
    <mergeCell ref="P288:S288"/>
    <mergeCell ref="E282:H282"/>
    <mergeCell ref="E285:H286"/>
    <mergeCell ref="J285:M285"/>
    <mergeCell ref="P285:S285"/>
    <mergeCell ref="J286:M286"/>
    <mergeCell ref="P286:S286"/>
    <mergeCell ref="E297:T297"/>
    <mergeCell ref="E298:T298"/>
    <mergeCell ref="E299:T299"/>
    <mergeCell ref="E301:I301"/>
    <mergeCell ref="K301:L301"/>
    <mergeCell ref="M301:Q301"/>
    <mergeCell ref="J289:M289"/>
    <mergeCell ref="P289:S289"/>
    <mergeCell ref="E290:F290"/>
    <mergeCell ref="G290:H290"/>
    <mergeCell ref="J290:M290"/>
    <mergeCell ref="P290:S290"/>
    <mergeCell ref="E307:H308"/>
    <mergeCell ref="J307:M307"/>
    <mergeCell ref="P307:S307"/>
    <mergeCell ref="J308:M308"/>
    <mergeCell ref="P308:S308"/>
    <mergeCell ref="E302:H302"/>
    <mergeCell ref="E305:H306"/>
    <mergeCell ref="J305:M305"/>
    <mergeCell ref="P305:S305"/>
    <mergeCell ref="J306:M306"/>
    <mergeCell ref="P306:S306"/>
    <mergeCell ref="E317:T317"/>
    <mergeCell ref="E318:T318"/>
    <mergeCell ref="E319:T319"/>
    <mergeCell ref="E321:I321"/>
    <mergeCell ref="K321:L321"/>
    <mergeCell ref="M321:Q321"/>
    <mergeCell ref="J309:M309"/>
    <mergeCell ref="P309:S309"/>
    <mergeCell ref="E310:F310"/>
    <mergeCell ref="G310:H310"/>
    <mergeCell ref="J310:M310"/>
    <mergeCell ref="P310:S310"/>
    <mergeCell ref="E327:H328"/>
    <mergeCell ref="J327:M327"/>
    <mergeCell ref="P327:S327"/>
    <mergeCell ref="J328:M328"/>
    <mergeCell ref="P328:S328"/>
    <mergeCell ref="E322:H322"/>
    <mergeCell ref="E325:H326"/>
    <mergeCell ref="J325:M325"/>
    <mergeCell ref="P325:S325"/>
    <mergeCell ref="J326:M326"/>
    <mergeCell ref="P326:S326"/>
    <mergeCell ref="E337:T337"/>
    <mergeCell ref="E338:T338"/>
    <mergeCell ref="E339:T339"/>
    <mergeCell ref="E341:I341"/>
    <mergeCell ref="K341:L341"/>
    <mergeCell ref="M341:Q341"/>
    <mergeCell ref="J329:M329"/>
    <mergeCell ref="P329:S329"/>
    <mergeCell ref="E330:F330"/>
    <mergeCell ref="G330:H330"/>
    <mergeCell ref="J330:M330"/>
    <mergeCell ref="P330:S330"/>
    <mergeCell ref="E347:H348"/>
    <mergeCell ref="J347:M347"/>
    <mergeCell ref="P347:S347"/>
    <mergeCell ref="J348:M348"/>
    <mergeCell ref="P348:S348"/>
    <mergeCell ref="E342:H342"/>
    <mergeCell ref="E345:H346"/>
    <mergeCell ref="J345:M345"/>
    <mergeCell ref="P345:S345"/>
    <mergeCell ref="J346:M346"/>
    <mergeCell ref="P346:S346"/>
    <mergeCell ref="E357:T357"/>
    <mergeCell ref="E358:T358"/>
    <mergeCell ref="E359:T359"/>
    <mergeCell ref="E361:I361"/>
    <mergeCell ref="K361:L361"/>
    <mergeCell ref="M361:Q361"/>
    <mergeCell ref="J349:M349"/>
    <mergeCell ref="P349:S349"/>
    <mergeCell ref="E350:F350"/>
    <mergeCell ref="G350:H350"/>
    <mergeCell ref="J350:M350"/>
    <mergeCell ref="P350:S350"/>
    <mergeCell ref="E367:H368"/>
    <mergeCell ref="J367:M367"/>
    <mergeCell ref="P367:S367"/>
    <mergeCell ref="J368:M368"/>
    <mergeCell ref="P368:S368"/>
    <mergeCell ref="E362:H362"/>
    <mergeCell ref="E365:H366"/>
    <mergeCell ref="J365:M365"/>
    <mergeCell ref="P365:S365"/>
    <mergeCell ref="J366:M366"/>
    <mergeCell ref="P366:S366"/>
    <mergeCell ref="E377:T377"/>
    <mergeCell ref="E378:T378"/>
    <mergeCell ref="E379:T379"/>
    <mergeCell ref="E381:I381"/>
    <mergeCell ref="K381:L381"/>
    <mergeCell ref="M381:Q381"/>
    <mergeCell ref="J369:M369"/>
    <mergeCell ref="P369:S369"/>
    <mergeCell ref="E370:F370"/>
    <mergeCell ref="G370:H370"/>
    <mergeCell ref="J370:M370"/>
    <mergeCell ref="P370:S370"/>
    <mergeCell ref="E387:H388"/>
    <mergeCell ref="J387:M387"/>
    <mergeCell ref="P387:S387"/>
    <mergeCell ref="J388:M388"/>
    <mergeCell ref="P388:S388"/>
    <mergeCell ref="E382:H382"/>
    <mergeCell ref="E385:H386"/>
    <mergeCell ref="J385:M385"/>
    <mergeCell ref="P385:S385"/>
    <mergeCell ref="J386:M386"/>
    <mergeCell ref="P386:S386"/>
    <mergeCell ref="E402:H402"/>
    <mergeCell ref="E397:T397"/>
    <mergeCell ref="E398:T398"/>
    <mergeCell ref="E399:T399"/>
    <mergeCell ref="E401:I401"/>
    <mergeCell ref="K401:L401"/>
    <mergeCell ref="M401:Q401"/>
    <mergeCell ref="J389:M389"/>
    <mergeCell ref="P389:S389"/>
    <mergeCell ref="E390:F390"/>
    <mergeCell ref="G390:H390"/>
    <mergeCell ref="J390:M390"/>
    <mergeCell ref="P390:S390"/>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FEF956-F9A0-4F6D-9CF5-476B22968FAC}">
  <sheetPr>
    <tabColor theme="2" tint="-0.499984740745262"/>
  </sheetPr>
  <dimension ref="A1:AC23"/>
  <sheetViews>
    <sheetView topLeftCell="B1" workbookViewId="0">
      <selection activeCell="E5" sqref="E5"/>
    </sheetView>
  </sheetViews>
  <sheetFormatPr defaultRowHeight="13.15"/>
  <cols>
    <col min="1" max="1" width="9.140625" hidden="1" customWidth="1"/>
    <col min="3" max="3" width="30.5703125" customWidth="1"/>
    <col min="4" max="4" width="13.85546875" customWidth="1"/>
    <col min="5" max="5" width="13.5703125" customWidth="1"/>
    <col min="6" max="29" width="18.140625" customWidth="1"/>
  </cols>
  <sheetData>
    <row r="1" spans="1:29" ht="59.25" customHeight="1">
      <c r="B1" s="286" t="s">
        <v>23</v>
      </c>
      <c r="C1" s="286"/>
      <c r="D1" s="286"/>
      <c r="E1" s="272" t="s">
        <v>211</v>
      </c>
      <c r="F1" s="272"/>
      <c r="G1" s="272"/>
      <c r="H1" s="272"/>
      <c r="I1" s="272"/>
      <c r="J1" s="272"/>
      <c r="K1" s="272"/>
      <c r="L1" s="272"/>
    </row>
    <row r="2" spans="1:29" ht="14.25" customHeight="1">
      <c r="B2" s="74"/>
    </row>
    <row r="3" spans="1:29" ht="44.25" customHeight="1">
      <c r="A3" s="72"/>
      <c r="B3" s="120"/>
      <c r="C3" s="124"/>
      <c r="D3" s="120"/>
      <c r="E3" s="123" t="s">
        <v>212</v>
      </c>
      <c r="F3" s="134" t="str">
        <f>'Participant Data'!A11</f>
        <v>Input Name 1 and data for each participant</v>
      </c>
      <c r="G3" s="134" t="str">
        <f>'Participant Data'!A12</f>
        <v>Input Name 2</v>
      </c>
      <c r="H3" s="134" t="str">
        <f>'Participant Data'!A13</f>
        <v>Input Name 3</v>
      </c>
      <c r="I3" s="134" t="str">
        <f>'Participant Data'!A14</f>
        <v>Input Name 4</v>
      </c>
      <c r="J3" s="134" t="str">
        <f>'Participant Data'!A15</f>
        <v>Input Name 5</v>
      </c>
      <c r="K3" s="134" t="str">
        <f>'Participant Data'!A16</f>
        <v>Input Name 6</v>
      </c>
      <c r="L3" s="134" t="str">
        <f>'Participant Data'!A17</f>
        <v>Input Name 7</v>
      </c>
      <c r="M3" s="134" t="str">
        <f>'Participant Data'!A18</f>
        <v>Input Name 8</v>
      </c>
      <c r="N3" s="134" t="str">
        <f>'Participant Data'!A19</f>
        <v>Input Name 9</v>
      </c>
      <c r="O3" s="134" t="str">
        <f>'Participant Data'!A20</f>
        <v>Input Name 10</v>
      </c>
      <c r="P3" s="134" t="str">
        <f>'Participant Data'!A21</f>
        <v>Input Name 11</v>
      </c>
      <c r="Q3" s="134" t="str">
        <f>'Participant Data'!A22</f>
        <v>Input Name 12</v>
      </c>
      <c r="R3" s="134" t="str">
        <f>'Participant Data'!A23</f>
        <v>Input Name 13</v>
      </c>
      <c r="S3" s="134" t="str">
        <f>'Participant Data'!A24</f>
        <v>Input Name 14</v>
      </c>
      <c r="T3" s="134" t="str">
        <f>'Participant Data'!A25</f>
        <v>Input Name 15</v>
      </c>
      <c r="U3" s="134" t="str">
        <f>'Participant Data'!A26</f>
        <v>Input Name 16</v>
      </c>
      <c r="V3" s="134" t="str">
        <f>'Participant Data'!A27</f>
        <v>Input Name 17</v>
      </c>
      <c r="W3" s="134" t="str">
        <f>'Participant Data'!A28</f>
        <v>Input Name 18</v>
      </c>
      <c r="X3" s="134" t="str">
        <f>'Participant Data'!A29</f>
        <v>Input Name 19</v>
      </c>
      <c r="Y3" s="134" t="str">
        <f>'Participant Data'!A30</f>
        <v>Input Name 20</v>
      </c>
      <c r="Z3" s="134" t="str">
        <f>'Participant Data'!A31</f>
        <v>Input Name 21</v>
      </c>
      <c r="AA3" s="134" t="str">
        <f>'Participant Data'!A32</f>
        <v>Input Name 22</v>
      </c>
      <c r="AB3" s="134" t="str">
        <f>'Participant Data'!A33</f>
        <v>Input Name 23</v>
      </c>
      <c r="AC3" s="134" t="str">
        <f>'Participant Data'!A34</f>
        <v>Input Name 24</v>
      </c>
    </row>
    <row r="4" spans="1:29" ht="20.25" customHeight="1">
      <c r="A4" s="72"/>
      <c r="B4" s="120"/>
      <c r="C4" s="124"/>
      <c r="D4" s="119" t="s">
        <v>213</v>
      </c>
      <c r="E4" s="209">
        <f>SUM(F4:AC4)</f>
        <v>0</v>
      </c>
      <c r="F4" s="122">
        <f>SUM(F7:F23)</f>
        <v>0</v>
      </c>
      <c r="G4" s="122">
        <f t="shared" ref="G4:AC4" si="0">SUM(G7:G23)</f>
        <v>0</v>
      </c>
      <c r="H4" s="122">
        <f t="shared" si="0"/>
        <v>0</v>
      </c>
      <c r="I4" s="122">
        <f t="shared" si="0"/>
        <v>0</v>
      </c>
      <c r="J4" s="122">
        <f t="shared" si="0"/>
        <v>0</v>
      </c>
      <c r="K4" s="122">
        <f t="shared" si="0"/>
        <v>0</v>
      </c>
      <c r="L4" s="122">
        <f t="shared" si="0"/>
        <v>0</v>
      </c>
      <c r="M4" s="122">
        <f t="shared" si="0"/>
        <v>0</v>
      </c>
      <c r="N4" s="122">
        <f t="shared" si="0"/>
        <v>0</v>
      </c>
      <c r="O4" s="122">
        <f t="shared" si="0"/>
        <v>0</v>
      </c>
      <c r="P4" s="122">
        <f t="shared" si="0"/>
        <v>0</v>
      </c>
      <c r="Q4" s="122">
        <f t="shared" si="0"/>
        <v>0</v>
      </c>
      <c r="R4" s="122">
        <f t="shared" si="0"/>
        <v>0</v>
      </c>
      <c r="S4" s="122">
        <f t="shared" si="0"/>
        <v>0</v>
      </c>
      <c r="T4" s="122">
        <f t="shared" si="0"/>
        <v>0</v>
      </c>
      <c r="U4" s="122">
        <f t="shared" si="0"/>
        <v>0</v>
      </c>
      <c r="V4" s="122">
        <f t="shared" si="0"/>
        <v>0</v>
      </c>
      <c r="W4" s="122">
        <f t="shared" si="0"/>
        <v>0</v>
      </c>
      <c r="X4" s="122">
        <f t="shared" si="0"/>
        <v>0</v>
      </c>
      <c r="Y4" s="122">
        <f t="shared" si="0"/>
        <v>0</v>
      </c>
      <c r="Z4" s="122">
        <f t="shared" si="0"/>
        <v>0</v>
      </c>
      <c r="AA4" s="122">
        <f t="shared" si="0"/>
        <v>0</v>
      </c>
      <c r="AB4" s="122">
        <f t="shared" si="0"/>
        <v>0</v>
      </c>
      <c r="AC4" s="122">
        <f t="shared" si="0"/>
        <v>0</v>
      </c>
    </row>
    <row r="5" spans="1:29" ht="20.25" customHeight="1">
      <c r="A5" s="72"/>
      <c r="B5" s="120"/>
      <c r="C5" s="124"/>
      <c r="D5" s="125" t="s">
        <v>158</v>
      </c>
      <c r="E5" s="129">
        <f>E4-SUM(E7:E23)</f>
        <v>0</v>
      </c>
      <c r="F5" s="122"/>
      <c r="G5" s="122"/>
      <c r="H5" s="122"/>
      <c r="I5" s="122"/>
      <c r="J5" s="122"/>
      <c r="K5" s="122"/>
      <c r="L5" s="122"/>
      <c r="M5" s="122"/>
      <c r="N5" s="122"/>
      <c r="O5" s="122"/>
      <c r="P5" s="122"/>
      <c r="Q5" s="122"/>
      <c r="R5" s="122"/>
      <c r="S5" s="122"/>
      <c r="T5" s="127"/>
      <c r="U5" s="122"/>
      <c r="V5" s="122"/>
      <c r="W5" s="122"/>
      <c r="X5" s="122"/>
      <c r="Y5" s="122"/>
      <c r="Z5" s="122"/>
      <c r="AA5" s="122"/>
      <c r="AB5" s="122"/>
      <c r="AC5" s="122"/>
    </row>
    <row r="6" spans="1:29" ht="20.25" customHeight="1">
      <c r="A6" s="72"/>
      <c r="B6" s="120"/>
      <c r="C6" s="124" t="s">
        <v>214</v>
      </c>
      <c r="D6" s="120" t="s">
        <v>126</v>
      </c>
      <c r="E6" s="123"/>
      <c r="F6" s="120"/>
      <c r="G6" s="120"/>
      <c r="H6" s="120"/>
      <c r="I6" s="120"/>
      <c r="J6" s="120"/>
      <c r="K6" s="120"/>
      <c r="L6" s="120"/>
      <c r="M6" s="120"/>
      <c r="N6" s="120"/>
      <c r="O6" s="120"/>
      <c r="P6" s="120"/>
      <c r="Q6" s="120"/>
      <c r="R6" s="120"/>
      <c r="S6" s="120"/>
      <c r="T6" s="124"/>
      <c r="U6" s="120"/>
      <c r="V6" s="120"/>
      <c r="W6" s="120"/>
      <c r="X6" s="120"/>
      <c r="Y6" s="120"/>
      <c r="Z6" s="120"/>
      <c r="AA6" s="120"/>
      <c r="AB6" s="120"/>
      <c r="AC6" s="120"/>
    </row>
    <row r="7" spans="1:29" ht="20.25" customHeight="1">
      <c r="B7" s="40" t="s">
        <v>215</v>
      </c>
      <c r="C7" s="77"/>
      <c r="D7" s="126"/>
      <c r="E7" s="123">
        <f>SUM(F7:AC7)</f>
        <v>0</v>
      </c>
      <c r="F7" s="40"/>
      <c r="G7" s="40"/>
      <c r="H7" s="40"/>
      <c r="I7" s="40"/>
      <c r="J7" s="40"/>
      <c r="K7" s="40"/>
      <c r="L7" s="40"/>
      <c r="M7" s="40"/>
      <c r="N7" s="40"/>
      <c r="O7" s="40"/>
      <c r="P7" s="40"/>
      <c r="Q7" s="40"/>
      <c r="R7" s="40"/>
      <c r="S7" s="40"/>
      <c r="T7" s="77"/>
      <c r="U7" s="40"/>
      <c r="V7" s="40"/>
      <c r="W7" s="40"/>
      <c r="X7" s="40"/>
      <c r="Y7" s="40"/>
      <c r="Z7" s="40"/>
      <c r="AA7" s="40"/>
      <c r="AB7" s="40"/>
      <c r="AC7" s="40"/>
    </row>
    <row r="8" spans="1:29" ht="20.25" customHeight="1">
      <c r="B8" s="40"/>
      <c r="C8" s="77"/>
      <c r="D8" s="126"/>
      <c r="E8" s="123">
        <f t="shared" ref="E8:E23" si="1">SUM(F8:AC8)</f>
        <v>0</v>
      </c>
      <c r="F8" s="40"/>
      <c r="G8" s="40"/>
      <c r="H8" s="40"/>
      <c r="I8" s="40"/>
      <c r="J8" s="40"/>
      <c r="K8" s="40"/>
      <c r="L8" s="40"/>
      <c r="M8" s="40"/>
      <c r="N8" s="40"/>
      <c r="O8" s="40"/>
      <c r="P8" s="40"/>
      <c r="Q8" s="40"/>
      <c r="R8" s="40"/>
      <c r="S8" s="40"/>
      <c r="T8" s="77"/>
      <c r="U8" s="40"/>
      <c r="V8" s="40"/>
      <c r="W8" s="40"/>
      <c r="X8" s="40"/>
      <c r="Y8" s="40"/>
      <c r="Z8" s="40"/>
      <c r="AA8" s="40"/>
      <c r="AB8" s="40"/>
      <c r="AC8" s="40"/>
    </row>
    <row r="9" spans="1:29" ht="20.25" customHeight="1">
      <c r="B9" s="40" t="s">
        <v>216</v>
      </c>
      <c r="C9" s="77"/>
      <c r="D9" s="126"/>
      <c r="E9" s="123">
        <f t="shared" si="1"/>
        <v>0</v>
      </c>
      <c r="F9" s="40"/>
      <c r="G9" s="40"/>
      <c r="H9" s="40"/>
      <c r="I9" s="40"/>
      <c r="J9" s="40"/>
      <c r="K9" s="40"/>
      <c r="L9" s="40"/>
      <c r="M9" s="40"/>
      <c r="N9" s="40"/>
      <c r="O9" s="40"/>
      <c r="P9" s="40"/>
      <c r="Q9" s="40"/>
      <c r="R9" s="40"/>
      <c r="S9" s="40"/>
      <c r="T9" s="77"/>
      <c r="U9" s="40"/>
      <c r="V9" s="40"/>
      <c r="W9" s="40"/>
      <c r="X9" s="40"/>
      <c r="Y9" s="40"/>
      <c r="Z9" s="40"/>
      <c r="AA9" s="40"/>
      <c r="AB9" s="40"/>
      <c r="AC9" s="40"/>
    </row>
    <row r="10" spans="1:29" ht="20.25" customHeight="1">
      <c r="B10" s="40"/>
      <c r="C10" s="77"/>
      <c r="D10" s="126"/>
      <c r="E10" s="123">
        <f t="shared" si="1"/>
        <v>0</v>
      </c>
      <c r="F10" s="40"/>
      <c r="G10" s="40"/>
      <c r="H10" s="40"/>
      <c r="I10" s="40"/>
      <c r="J10" s="40"/>
      <c r="K10" s="40"/>
      <c r="L10" s="40"/>
      <c r="M10" s="40"/>
      <c r="N10" s="40"/>
      <c r="O10" s="40"/>
      <c r="P10" s="40"/>
      <c r="Q10" s="40"/>
      <c r="R10" s="40"/>
      <c r="S10" s="40"/>
      <c r="T10" s="77"/>
      <c r="U10" s="40"/>
      <c r="V10" s="40"/>
      <c r="W10" s="40"/>
      <c r="X10" s="40"/>
      <c r="Y10" s="40"/>
      <c r="Z10" s="40"/>
      <c r="AA10" s="40"/>
      <c r="AB10" s="40"/>
      <c r="AC10" s="40"/>
    </row>
    <row r="11" spans="1:29" ht="20.25" customHeight="1">
      <c r="B11" s="40" t="s">
        <v>217</v>
      </c>
      <c r="C11" s="77"/>
      <c r="D11" s="126"/>
      <c r="E11" s="123">
        <f t="shared" si="1"/>
        <v>0</v>
      </c>
      <c r="F11" s="40"/>
      <c r="G11" s="40"/>
      <c r="H11" s="40"/>
      <c r="I11" s="40"/>
      <c r="J11" s="40"/>
      <c r="K11" s="40"/>
      <c r="L11" s="40"/>
      <c r="M11" s="40"/>
      <c r="N11" s="40"/>
      <c r="O11" s="40"/>
      <c r="P11" s="40"/>
      <c r="Q11" s="40"/>
      <c r="R11" s="40"/>
      <c r="S11" s="40"/>
      <c r="T11" s="77"/>
      <c r="U11" s="40"/>
      <c r="V11" s="40"/>
      <c r="W11" s="40"/>
      <c r="X11" s="40"/>
      <c r="Y11" s="40"/>
      <c r="Z11" s="40"/>
      <c r="AA11" s="40"/>
      <c r="AB11" s="40"/>
      <c r="AC11" s="40"/>
    </row>
    <row r="12" spans="1:29" ht="20.25" customHeight="1">
      <c r="B12" s="40" t="s">
        <v>217</v>
      </c>
      <c r="C12" s="77"/>
      <c r="D12" s="126"/>
      <c r="E12" s="123">
        <f t="shared" si="1"/>
        <v>0</v>
      </c>
      <c r="F12" s="40"/>
      <c r="G12" s="40"/>
      <c r="H12" s="40"/>
      <c r="I12" s="40"/>
      <c r="J12" s="40"/>
      <c r="K12" s="40"/>
      <c r="L12" s="40"/>
      <c r="M12" s="40"/>
      <c r="N12" s="40"/>
      <c r="O12" s="40"/>
      <c r="P12" s="40"/>
      <c r="Q12" s="40"/>
      <c r="R12" s="40"/>
      <c r="S12" s="40"/>
      <c r="T12" s="77"/>
      <c r="U12" s="40"/>
      <c r="V12" s="40"/>
      <c r="W12" s="40"/>
      <c r="X12" s="40"/>
      <c r="Y12" s="40"/>
      <c r="Z12" s="40"/>
      <c r="AA12" s="40"/>
      <c r="AB12" s="40"/>
      <c r="AC12" s="40"/>
    </row>
    <row r="13" spans="1:29" ht="20.25" customHeight="1">
      <c r="B13" s="40" t="s">
        <v>217</v>
      </c>
      <c r="C13" s="77"/>
      <c r="D13" s="126"/>
      <c r="E13" s="123">
        <f t="shared" si="1"/>
        <v>0</v>
      </c>
      <c r="F13" s="40"/>
      <c r="G13" s="40"/>
      <c r="H13" s="40"/>
      <c r="I13" s="40"/>
      <c r="J13" s="40"/>
      <c r="K13" s="40"/>
      <c r="L13" s="40"/>
      <c r="M13" s="40"/>
      <c r="N13" s="40"/>
      <c r="O13" s="40"/>
      <c r="P13" s="40"/>
      <c r="Q13" s="40"/>
      <c r="R13" s="40"/>
      <c r="S13" s="40"/>
      <c r="T13" s="77"/>
      <c r="U13" s="40"/>
      <c r="V13" s="40"/>
      <c r="W13" s="40"/>
      <c r="X13" s="40"/>
      <c r="Y13" s="40"/>
      <c r="Z13" s="40"/>
      <c r="AA13" s="40"/>
      <c r="AB13" s="40"/>
      <c r="AC13" s="40"/>
    </row>
    <row r="14" spans="1:29" ht="20.25" customHeight="1">
      <c r="B14" s="40"/>
      <c r="C14" s="77"/>
      <c r="D14" s="126"/>
      <c r="E14" s="123">
        <f t="shared" si="1"/>
        <v>0</v>
      </c>
      <c r="F14" s="40"/>
      <c r="G14" s="40"/>
      <c r="H14" s="40"/>
      <c r="I14" s="40"/>
      <c r="J14" s="40"/>
      <c r="K14" s="40"/>
      <c r="L14" s="40"/>
      <c r="M14" s="40"/>
      <c r="N14" s="40"/>
      <c r="O14" s="40"/>
      <c r="P14" s="40"/>
      <c r="Q14" s="40"/>
      <c r="R14" s="40"/>
      <c r="S14" s="40"/>
      <c r="T14" s="77"/>
      <c r="U14" s="40"/>
      <c r="V14" s="40"/>
      <c r="W14" s="40"/>
      <c r="X14" s="40"/>
      <c r="Y14" s="40"/>
      <c r="Z14" s="40"/>
      <c r="AA14" s="40"/>
      <c r="AB14" s="40"/>
      <c r="AC14" s="40"/>
    </row>
    <row r="15" spans="1:29" ht="20.25" customHeight="1">
      <c r="B15" s="40" t="s">
        <v>218</v>
      </c>
      <c r="C15" s="77"/>
      <c r="D15" s="126"/>
      <c r="E15" s="123">
        <f t="shared" si="1"/>
        <v>0</v>
      </c>
      <c r="F15" s="40"/>
      <c r="G15" s="40"/>
      <c r="H15" s="40"/>
      <c r="I15" s="40"/>
      <c r="J15" s="40"/>
      <c r="K15" s="40"/>
      <c r="L15" s="40"/>
      <c r="M15" s="40"/>
      <c r="N15" s="40"/>
      <c r="O15" s="40"/>
      <c r="P15" s="40"/>
      <c r="Q15" s="40"/>
      <c r="R15" s="40"/>
      <c r="S15" s="40"/>
      <c r="T15" s="77"/>
      <c r="U15" s="40"/>
      <c r="V15" s="40"/>
      <c r="W15" s="40"/>
      <c r="X15" s="40"/>
      <c r="Y15" s="40"/>
      <c r="Z15" s="40"/>
      <c r="AA15" s="40"/>
      <c r="AB15" s="40"/>
      <c r="AC15" s="40"/>
    </row>
    <row r="16" spans="1:29" ht="20.25" customHeight="1">
      <c r="B16" s="40" t="s">
        <v>218</v>
      </c>
      <c r="C16" s="77"/>
      <c r="D16" s="126"/>
      <c r="E16" s="123">
        <f t="shared" si="1"/>
        <v>0</v>
      </c>
      <c r="F16" s="40"/>
      <c r="G16" s="40"/>
      <c r="H16" s="40"/>
      <c r="I16" s="40"/>
      <c r="J16" s="40"/>
      <c r="K16" s="40"/>
      <c r="L16" s="40"/>
      <c r="M16" s="40"/>
      <c r="N16" s="40"/>
      <c r="O16" s="40"/>
      <c r="P16" s="40"/>
      <c r="Q16" s="40"/>
      <c r="R16" s="40"/>
      <c r="S16" s="40"/>
      <c r="T16" s="77"/>
      <c r="U16" s="40"/>
      <c r="V16" s="40"/>
      <c r="W16" s="40"/>
      <c r="X16" s="40"/>
      <c r="Y16" s="40"/>
      <c r="Z16" s="40"/>
      <c r="AA16" s="40"/>
      <c r="AB16" s="40"/>
      <c r="AC16" s="40"/>
    </row>
    <row r="17" spans="2:29" ht="20.25" customHeight="1">
      <c r="B17" s="40" t="s">
        <v>218</v>
      </c>
      <c r="C17" s="77"/>
      <c r="D17" s="126"/>
      <c r="E17" s="123">
        <f t="shared" si="1"/>
        <v>0</v>
      </c>
      <c r="F17" s="40"/>
      <c r="G17" s="40"/>
      <c r="H17" s="40"/>
      <c r="I17" s="40"/>
      <c r="J17" s="40"/>
      <c r="K17" s="40"/>
      <c r="L17" s="40"/>
      <c r="M17" s="40"/>
      <c r="N17" s="40"/>
      <c r="O17" s="40"/>
      <c r="P17" s="40"/>
      <c r="Q17" s="40"/>
      <c r="R17" s="40"/>
      <c r="S17" s="40"/>
      <c r="T17" s="77"/>
      <c r="U17" s="40"/>
      <c r="V17" s="40"/>
      <c r="W17" s="40"/>
      <c r="X17" s="40"/>
      <c r="Y17" s="40"/>
      <c r="Z17" s="40"/>
      <c r="AA17" s="40"/>
      <c r="AB17" s="40"/>
      <c r="AC17" s="40"/>
    </row>
    <row r="18" spans="2:29" ht="20.25" customHeight="1">
      <c r="B18" s="40" t="s">
        <v>218</v>
      </c>
      <c r="C18" s="77"/>
      <c r="D18" s="126"/>
      <c r="E18" s="123">
        <f t="shared" si="1"/>
        <v>0</v>
      </c>
      <c r="F18" s="40"/>
      <c r="G18" s="40"/>
      <c r="H18" s="40"/>
      <c r="I18" s="40"/>
      <c r="J18" s="40"/>
      <c r="K18" s="40"/>
      <c r="L18" s="40"/>
      <c r="M18" s="40"/>
      <c r="N18" s="40"/>
      <c r="O18" s="40"/>
      <c r="P18" s="40"/>
      <c r="Q18" s="40"/>
      <c r="R18" s="40"/>
      <c r="S18" s="40"/>
      <c r="T18" s="77"/>
      <c r="U18" s="40"/>
      <c r="V18" s="40"/>
      <c r="W18" s="40"/>
      <c r="X18" s="40"/>
      <c r="Y18" s="40"/>
      <c r="Z18" s="40"/>
      <c r="AA18" s="40"/>
      <c r="AB18" s="40"/>
      <c r="AC18" s="40"/>
    </row>
    <row r="19" spans="2:29" ht="20.25" customHeight="1">
      <c r="B19" s="40" t="s">
        <v>218</v>
      </c>
      <c r="C19" s="77"/>
      <c r="D19" s="126"/>
      <c r="E19" s="123">
        <f t="shared" si="1"/>
        <v>0</v>
      </c>
      <c r="F19" s="40"/>
      <c r="G19" s="40"/>
      <c r="H19" s="40"/>
      <c r="I19" s="40"/>
      <c r="J19" s="40"/>
      <c r="K19" s="40"/>
      <c r="L19" s="40"/>
      <c r="M19" s="40"/>
      <c r="N19" s="40"/>
      <c r="O19" s="40"/>
      <c r="P19" s="40"/>
      <c r="Q19" s="40"/>
      <c r="R19" s="40"/>
      <c r="S19" s="40"/>
      <c r="T19" s="77"/>
      <c r="U19" s="40"/>
      <c r="V19" s="40"/>
      <c r="W19" s="40"/>
      <c r="X19" s="40"/>
      <c r="Y19" s="40"/>
      <c r="Z19" s="40"/>
      <c r="AA19" s="40"/>
      <c r="AB19" s="40"/>
      <c r="AC19" s="40"/>
    </row>
    <row r="20" spans="2:29" ht="20.25" customHeight="1">
      <c r="B20" s="40" t="s">
        <v>218</v>
      </c>
      <c r="C20" s="77"/>
      <c r="D20" s="126"/>
      <c r="E20" s="123">
        <f t="shared" si="1"/>
        <v>0</v>
      </c>
      <c r="F20" s="40"/>
      <c r="G20" s="40"/>
      <c r="H20" s="40"/>
      <c r="I20" s="40"/>
      <c r="J20" s="40"/>
      <c r="K20" s="40"/>
      <c r="L20" s="40"/>
      <c r="M20" s="40"/>
      <c r="N20" s="40"/>
      <c r="O20" s="40"/>
      <c r="P20" s="40"/>
      <c r="Q20" s="40"/>
      <c r="R20" s="40"/>
      <c r="S20" s="40"/>
      <c r="T20" s="77"/>
      <c r="U20" s="40"/>
      <c r="V20" s="40"/>
      <c r="W20" s="40"/>
      <c r="X20" s="40"/>
      <c r="Y20" s="40"/>
      <c r="Z20" s="40"/>
      <c r="AA20" s="40"/>
      <c r="AB20" s="40"/>
      <c r="AC20" s="40"/>
    </row>
    <row r="21" spans="2:29" ht="20.25" customHeight="1">
      <c r="B21" s="71"/>
      <c r="C21" s="77"/>
      <c r="D21" s="126"/>
      <c r="E21" s="123">
        <f t="shared" si="1"/>
        <v>0</v>
      </c>
      <c r="F21" s="40"/>
      <c r="G21" s="40"/>
      <c r="H21" s="40"/>
      <c r="I21" s="40"/>
      <c r="J21" s="40"/>
      <c r="K21" s="40"/>
      <c r="L21" s="40"/>
      <c r="M21" s="40"/>
      <c r="N21" s="40"/>
      <c r="O21" s="40"/>
      <c r="P21" s="40"/>
      <c r="Q21" s="40"/>
      <c r="R21" s="40"/>
      <c r="S21" s="40"/>
      <c r="T21" s="77"/>
      <c r="U21" s="40"/>
      <c r="V21" s="40"/>
      <c r="W21" s="40"/>
      <c r="X21" s="40"/>
      <c r="Y21" s="40"/>
      <c r="Z21" s="40"/>
      <c r="AA21" s="40"/>
      <c r="AB21" s="40"/>
      <c r="AC21" s="40"/>
    </row>
    <row r="22" spans="2:29" ht="20.25" customHeight="1">
      <c r="B22" s="71" t="s">
        <v>219</v>
      </c>
      <c r="C22" s="77"/>
      <c r="D22" s="126"/>
      <c r="E22" s="123">
        <f t="shared" si="1"/>
        <v>0</v>
      </c>
      <c r="F22" s="40"/>
      <c r="G22" s="40"/>
      <c r="H22" s="40"/>
      <c r="I22" s="40"/>
      <c r="J22" s="40"/>
      <c r="K22" s="40"/>
      <c r="L22" s="40"/>
      <c r="M22" s="40"/>
      <c r="N22" s="40"/>
      <c r="O22" s="40"/>
      <c r="P22" s="40"/>
      <c r="Q22" s="40"/>
      <c r="R22" s="40"/>
      <c r="S22" s="40"/>
      <c r="T22" s="77"/>
      <c r="U22" s="40"/>
      <c r="V22" s="40"/>
      <c r="W22" s="40"/>
      <c r="X22" s="40"/>
      <c r="Y22" s="40"/>
      <c r="Z22" s="40"/>
      <c r="AA22" s="40"/>
      <c r="AB22" s="40"/>
      <c r="AC22" s="40"/>
    </row>
    <row r="23" spans="2:29" ht="20.25" customHeight="1">
      <c r="B23" s="40"/>
      <c r="C23" s="77"/>
      <c r="D23" s="126"/>
      <c r="E23" s="123">
        <f t="shared" si="1"/>
        <v>0</v>
      </c>
      <c r="F23" s="40"/>
      <c r="G23" s="40"/>
      <c r="H23" s="40"/>
      <c r="I23" s="40"/>
      <c r="J23" s="40"/>
      <c r="K23" s="40"/>
      <c r="L23" s="40"/>
      <c r="M23" s="40"/>
      <c r="N23" s="40"/>
      <c r="O23" s="40"/>
      <c r="P23" s="40"/>
      <c r="Q23" s="40"/>
      <c r="R23" s="40"/>
      <c r="S23" s="40"/>
      <c r="T23" s="77"/>
      <c r="U23" s="40"/>
      <c r="V23" s="40"/>
      <c r="W23" s="40"/>
      <c r="X23" s="40"/>
      <c r="Y23" s="40"/>
      <c r="Z23" s="40"/>
      <c r="AA23" s="40"/>
      <c r="AB23" s="40"/>
      <c r="AC23" s="40"/>
    </row>
  </sheetData>
  <sheetProtection sheet="1" objects="1" scenarios="1" insertColumns="0" insertRows="0" deleteColumns="0" deleteRows="0" selectLockedCells="1"/>
  <protectedRanges>
    <protectedRange sqref="B7:D23" name="Range1"/>
    <protectedRange sqref="F7:AC23" name="Range2"/>
  </protectedRanges>
  <mergeCells count="2">
    <mergeCell ref="E1:L1"/>
    <mergeCell ref="B1:D1"/>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009900"/>
  </sheetPr>
  <dimension ref="A1:T503"/>
  <sheetViews>
    <sheetView tabSelected="1" workbookViewId="0">
      <pane ySplit="13" topLeftCell="F497" activePane="bottomLeft" state="frozen"/>
      <selection pane="bottomLeft" activeCell="K14" sqref="K14:K502"/>
      <selection activeCell="B1" sqref="B1"/>
    </sheetView>
  </sheetViews>
  <sheetFormatPr defaultColWidth="9.140625" defaultRowHeight="12.75" customHeight="1"/>
  <cols>
    <col min="1" max="1" width="18.28515625" style="10" customWidth="1"/>
    <col min="2" max="2" width="26" style="11" customWidth="1"/>
    <col min="3" max="3" width="16.7109375" style="33" bestFit="1" customWidth="1"/>
    <col min="4" max="5" width="12.140625" style="12" customWidth="1"/>
    <col min="6" max="6" width="14.28515625" style="12" customWidth="1"/>
    <col min="7" max="7" width="12.7109375" style="12" customWidth="1"/>
    <col min="8" max="8" width="13.5703125" style="12" customWidth="1"/>
    <col min="9" max="9" width="11" style="12" customWidth="1"/>
    <col min="10" max="10" width="11.28515625" style="12" customWidth="1"/>
    <col min="11" max="11" width="10.7109375" style="12" customWidth="1"/>
    <col min="12" max="12" width="10.140625" style="12" customWidth="1"/>
    <col min="13" max="13" width="13.5703125" style="12" customWidth="1"/>
    <col min="14" max="14" width="14" style="12" customWidth="1"/>
    <col min="15" max="15" width="13.42578125" style="12" customWidth="1"/>
    <col min="16" max="16" width="13.28515625" style="12" customWidth="1"/>
    <col min="17" max="17" width="13.42578125" style="12" customWidth="1"/>
    <col min="18" max="18" width="13.7109375" style="12" customWidth="1"/>
    <col min="19" max="19" width="9.42578125" style="34" hidden="1" customWidth="1"/>
    <col min="20" max="20" width="8.7109375" style="34" hidden="1" customWidth="1"/>
    <col min="21" max="16384" width="9.140625" style="13"/>
  </cols>
  <sheetData>
    <row r="1" spans="1:20" ht="30.75" customHeight="1">
      <c r="A1" s="296" t="s">
        <v>25</v>
      </c>
      <c r="B1" s="296"/>
      <c r="C1" s="296"/>
      <c r="F1" s="294" t="s">
        <v>220</v>
      </c>
      <c r="G1" s="295"/>
      <c r="H1" s="295"/>
      <c r="I1" s="295"/>
      <c r="J1" s="295"/>
      <c r="K1" s="295"/>
      <c r="L1" s="295"/>
      <c r="M1" s="295"/>
      <c r="N1" s="295"/>
    </row>
    <row r="2" spans="1:20" ht="21" customHeight="1">
      <c r="A2" s="296"/>
      <c r="B2" s="296"/>
      <c r="C2" s="296"/>
      <c r="F2" s="295"/>
      <c r="G2" s="295"/>
      <c r="H2" s="295"/>
      <c r="I2" s="295"/>
      <c r="J2" s="295"/>
      <c r="K2" s="295"/>
      <c r="L2" s="295"/>
      <c r="M2" s="295"/>
      <c r="N2" s="295"/>
      <c r="O2" s="13"/>
    </row>
    <row r="3" spans="1:20" ht="12.75" customHeight="1">
      <c r="A3" s="13"/>
      <c r="B3" s="291" t="s">
        <v>221</v>
      </c>
      <c r="C3" s="292"/>
      <c r="D3" s="14"/>
      <c r="E3" s="14"/>
      <c r="F3" s="295"/>
      <c r="G3" s="295"/>
      <c r="H3" s="295"/>
      <c r="I3" s="295"/>
      <c r="J3" s="295"/>
      <c r="K3" s="295"/>
      <c r="L3" s="295"/>
      <c r="M3" s="295"/>
      <c r="N3" s="295"/>
      <c r="O3" s="15"/>
      <c r="P3" s="15"/>
      <c r="R3" s="15"/>
      <c r="S3" s="35"/>
      <c r="T3" s="35"/>
    </row>
    <row r="4" spans="1:20" ht="18" customHeight="1">
      <c r="A4" s="13"/>
      <c r="B4" s="290" t="s">
        <v>222</v>
      </c>
      <c r="C4" s="293">
        <v>0</v>
      </c>
      <c r="D4" s="13"/>
      <c r="E4" s="13"/>
      <c r="F4" s="295"/>
      <c r="G4" s="295"/>
      <c r="H4" s="295"/>
      <c r="I4" s="295"/>
      <c r="J4" s="295"/>
      <c r="K4" s="295"/>
      <c r="L4" s="295"/>
      <c r="M4" s="295"/>
      <c r="N4" s="295"/>
      <c r="O4" s="160"/>
      <c r="P4" s="160"/>
      <c r="Q4" s="160"/>
    </row>
    <row r="5" spans="1:20" ht="15.75" customHeight="1">
      <c r="A5" s="13"/>
      <c r="B5" s="290"/>
      <c r="C5" s="293"/>
      <c r="D5" s="13"/>
      <c r="E5" s="13"/>
      <c r="F5" s="295"/>
      <c r="G5" s="295"/>
      <c r="H5" s="295"/>
      <c r="I5" s="295"/>
      <c r="J5" s="295"/>
      <c r="K5" s="295"/>
      <c r="L5" s="295"/>
      <c r="M5" s="295"/>
      <c r="N5" s="295"/>
      <c r="O5" s="160"/>
      <c r="P5" s="160"/>
      <c r="Q5" s="160"/>
    </row>
    <row r="6" spans="1:20">
      <c r="A6" s="13"/>
      <c r="B6" s="18" t="s">
        <v>223</v>
      </c>
      <c r="C6" s="19">
        <f>SUM(D13:K13,L13)</f>
        <v>0</v>
      </c>
      <c r="D6" s="13"/>
      <c r="E6" s="13"/>
      <c r="F6" s="295"/>
      <c r="G6" s="295"/>
      <c r="H6" s="295"/>
      <c r="I6" s="295"/>
      <c r="J6" s="295"/>
      <c r="K6" s="295"/>
      <c r="L6" s="295"/>
      <c r="M6" s="295"/>
      <c r="N6" s="295"/>
    </row>
    <row r="7" spans="1:20" ht="12.75" customHeight="1">
      <c r="A7" s="13"/>
      <c r="B7" s="18" t="s">
        <v>224</v>
      </c>
      <c r="C7" s="19">
        <f>SUM(M13:Q13,R13)</f>
        <v>0</v>
      </c>
      <c r="D7" s="13"/>
      <c r="E7" s="13"/>
      <c r="F7" s="161"/>
      <c r="G7" s="162"/>
      <c r="I7" s="8"/>
      <c r="J7" s="8"/>
      <c r="K7" s="8"/>
      <c r="L7" s="8"/>
      <c r="M7" s="8"/>
      <c r="N7" s="8"/>
      <c r="O7" s="8"/>
      <c r="P7" s="8"/>
      <c r="Q7" s="8"/>
    </row>
    <row r="8" spans="1:20" ht="12.75" customHeight="1">
      <c r="A8" s="13"/>
      <c r="B8" s="16" t="s">
        <v>225</v>
      </c>
      <c r="C8" s="19">
        <f>((F13+G13)-(P13))*0.25</f>
        <v>0</v>
      </c>
      <c r="D8" s="13"/>
      <c r="E8" s="13"/>
      <c r="F8" s="163" t="s">
        <v>226</v>
      </c>
      <c r="G8" s="164"/>
      <c r="I8" s="17"/>
      <c r="P8" s="34"/>
      <c r="Q8" s="34"/>
      <c r="R8" s="13"/>
      <c r="S8" s="13"/>
      <c r="T8" s="13"/>
    </row>
    <row r="9" spans="1:20" ht="12.75" customHeight="1">
      <c r="A9" s="13"/>
      <c r="B9" s="16" t="s">
        <v>227</v>
      </c>
      <c r="C9" s="19">
        <f>H13-O13</f>
        <v>0</v>
      </c>
      <c r="D9" s="13"/>
      <c r="E9" s="13"/>
      <c r="F9" s="165" t="s">
        <v>228</v>
      </c>
      <c r="G9" s="211">
        <f>G8-C10</f>
        <v>0</v>
      </c>
      <c r="I9" s="17"/>
      <c r="P9" s="34"/>
      <c r="Q9" s="34"/>
      <c r="R9" s="13"/>
      <c r="S9" s="13"/>
      <c r="T9" s="13"/>
    </row>
    <row r="10" spans="1:20">
      <c r="A10" s="13"/>
      <c r="B10" s="20" t="s">
        <v>229</v>
      </c>
      <c r="C10" s="21">
        <f>SUM(C6)-(C7)</f>
        <v>0</v>
      </c>
      <c r="D10" s="13"/>
      <c r="E10" s="13"/>
      <c r="F10" s="13"/>
      <c r="G10" s="17"/>
      <c r="H10" s="22"/>
      <c r="I10" s="22"/>
      <c r="J10" s="22"/>
      <c r="K10" s="22"/>
      <c r="L10" s="22"/>
      <c r="M10" s="22"/>
      <c r="N10" s="22"/>
      <c r="O10" s="22"/>
      <c r="P10" s="22"/>
      <c r="Q10" s="22"/>
      <c r="R10" s="22"/>
      <c r="S10" s="22"/>
      <c r="T10" s="13"/>
    </row>
    <row r="11" spans="1:20" ht="13.15" customHeight="1">
      <c r="B11" s="23"/>
      <c r="C11" s="12"/>
      <c r="D11" s="297" t="s">
        <v>230</v>
      </c>
      <c r="E11" s="298"/>
      <c r="F11" s="298"/>
      <c r="G11" s="298"/>
      <c r="H11" s="298"/>
      <c r="I11" s="298"/>
      <c r="J11" s="298"/>
      <c r="K11" s="298"/>
      <c r="L11" s="299"/>
      <c r="M11" s="287" t="s">
        <v>231</v>
      </c>
      <c r="N11" s="288"/>
      <c r="O11" s="288"/>
      <c r="P11" s="288"/>
      <c r="Q11" s="288"/>
      <c r="R11" s="288"/>
      <c r="S11" s="289"/>
      <c r="T11" s="13"/>
    </row>
    <row r="12" spans="1:20" s="27" customFormat="1" ht="48" customHeight="1">
      <c r="A12" s="24" t="s">
        <v>232</v>
      </c>
      <c r="B12" s="25" t="s">
        <v>233</v>
      </c>
      <c r="C12" s="26" t="s">
        <v>234</v>
      </c>
      <c r="D12" s="233" t="s">
        <v>235</v>
      </c>
      <c r="E12" s="233" t="s">
        <v>236</v>
      </c>
      <c r="F12" s="234" t="s">
        <v>237</v>
      </c>
      <c r="G12" s="235" t="s">
        <v>238</v>
      </c>
      <c r="H12" s="234" t="s">
        <v>239</v>
      </c>
      <c r="I12" s="234" t="s">
        <v>240</v>
      </c>
      <c r="J12" s="234" t="s">
        <v>241</v>
      </c>
      <c r="K12" s="234" t="s">
        <v>242</v>
      </c>
      <c r="L12" s="234" t="s">
        <v>243</v>
      </c>
      <c r="M12" s="236" t="s">
        <v>244</v>
      </c>
      <c r="N12" s="236" t="s">
        <v>245</v>
      </c>
      <c r="O12" s="236" t="s">
        <v>246</v>
      </c>
      <c r="P12" s="236" t="s">
        <v>247</v>
      </c>
      <c r="Q12" s="236" t="s">
        <v>248</v>
      </c>
      <c r="R12" s="237" t="s">
        <v>243</v>
      </c>
    </row>
    <row r="13" spans="1:20">
      <c r="A13" s="28"/>
      <c r="B13" s="29"/>
      <c r="C13" s="30"/>
      <c r="D13" s="1">
        <f>SUM(D14:D501)</f>
        <v>0</v>
      </c>
      <c r="E13" s="1">
        <f t="shared" ref="E13:L13" si="0">SUM(E14:E501)</f>
        <v>0</v>
      </c>
      <c r="F13" s="1">
        <f t="shared" si="0"/>
        <v>0</v>
      </c>
      <c r="G13" s="1">
        <f t="shared" si="0"/>
        <v>0</v>
      </c>
      <c r="H13" s="1">
        <f t="shared" si="0"/>
        <v>0</v>
      </c>
      <c r="I13" s="1">
        <f t="shared" si="0"/>
        <v>0</v>
      </c>
      <c r="J13" s="1">
        <f t="shared" si="0"/>
        <v>0</v>
      </c>
      <c r="K13" s="1">
        <f t="shared" si="0"/>
        <v>0</v>
      </c>
      <c r="L13" s="1">
        <f t="shared" si="0"/>
        <v>0</v>
      </c>
      <c r="M13" s="2">
        <f t="shared" ref="F13:R13" si="1">SUM(M14:M501)</f>
        <v>0</v>
      </c>
      <c r="N13" s="2">
        <f t="shared" si="1"/>
        <v>0</v>
      </c>
      <c r="O13" s="2">
        <f t="shared" si="1"/>
        <v>0</v>
      </c>
      <c r="P13" s="2">
        <f t="shared" si="1"/>
        <v>0</v>
      </c>
      <c r="Q13" s="2">
        <f t="shared" si="1"/>
        <v>0</v>
      </c>
      <c r="R13" s="2">
        <f t="shared" si="1"/>
        <v>0</v>
      </c>
      <c r="S13" s="13"/>
      <c r="T13" s="13"/>
    </row>
    <row r="14" spans="1:20">
      <c r="A14" s="31">
        <f>'Banking extract'!H2</f>
        <v>0</v>
      </c>
      <c r="B14" s="32" t="str">
        <f>'Banking extract'!J2&amp;" - "&amp;'Banking extract'!K2</f>
        <v xml:space="preserve"> - </v>
      </c>
      <c r="C14" s="33">
        <f>'Banking extract'!A2</f>
        <v>0</v>
      </c>
      <c r="D14" s="3">
        <f>'Banking extract'!AV2</f>
        <v>0</v>
      </c>
      <c r="E14" s="3">
        <f>'Banking extract'!BA2+'Banking extract'!BE2</f>
        <v>0</v>
      </c>
      <c r="F14" s="3">
        <f>'Banking extract'!AU2+'Banking extract'!BC2</f>
        <v>0</v>
      </c>
      <c r="G14" s="3">
        <f>'Banking extract'!AR2</f>
        <v>0</v>
      </c>
      <c r="H14" s="3">
        <f>'Banking extract'!AX2+'Banking extract'!AZ2+'Banking extract'!BB2</f>
        <v>0</v>
      </c>
      <c r="I14" s="3">
        <f>'Banking extract'!BD2</f>
        <v>0</v>
      </c>
      <c r="J14" s="207">
        <f>SUM('Banking extract'!AQ2:BG2)-SUM(D14:I14)-K14</f>
        <v>0</v>
      </c>
      <c r="K14" s="3">
        <f>'Banking extract'!AY2</f>
        <v>0</v>
      </c>
      <c r="L14" s="3">
        <f>IF(LEFT('Banking extract'!D2,1)="R",'Banking extract'!N2,0)</f>
        <v>0</v>
      </c>
      <c r="M14" s="3">
        <f>SUM('Banking extract'!Q2:AP2)-SUM(N14:Q14)</f>
        <v>0</v>
      </c>
      <c r="N14" s="3">
        <f>'Banking extract'!Y2+'Banking extract'!Z2+'Banking extract'!AO2</f>
        <v>0</v>
      </c>
      <c r="O14" s="3">
        <f>'Banking extract'!AB2+'Banking extract'!AE2+'Banking extract'!AK2</f>
        <v>0</v>
      </c>
      <c r="P14" s="3">
        <f>'Banking extract'!V2+'Banking extract'!BC2</f>
        <v>0</v>
      </c>
      <c r="Q14" s="3">
        <f>'Banking extract'!Q2+'Banking extract'!AC2+'Banking extract'!W2</f>
        <v>0</v>
      </c>
      <c r="R14" s="36">
        <f>IF(LEFT('Banking extract'!D2,1)="E",'Banking extract'!N2,0)</f>
        <v>0</v>
      </c>
      <c r="S14" s="13"/>
      <c r="T14" s="13"/>
    </row>
    <row r="15" spans="1:20">
      <c r="A15" s="31">
        <f>'Banking extract'!H3</f>
        <v>0</v>
      </c>
      <c r="B15" s="32" t="str">
        <f>'Banking extract'!J3&amp;" - "&amp;'Banking extract'!K3</f>
        <v xml:space="preserve"> - </v>
      </c>
      <c r="C15" s="33">
        <f>'Banking extract'!A3</f>
        <v>0</v>
      </c>
      <c r="D15" s="3">
        <f>'Banking extract'!AV3</f>
        <v>0</v>
      </c>
      <c r="E15" s="3">
        <f>'Banking extract'!BA3+'Banking extract'!BE3</f>
        <v>0</v>
      </c>
      <c r="F15" s="3">
        <f>'Banking extract'!AU3+'Banking extract'!BC3</f>
        <v>0</v>
      </c>
      <c r="G15" s="3">
        <f>'Banking extract'!AR3</f>
        <v>0</v>
      </c>
      <c r="H15" s="3">
        <f>'Banking extract'!AX3+'Banking extract'!AZ3+'Banking extract'!BB3</f>
        <v>0</v>
      </c>
      <c r="I15" s="3">
        <f>'Banking extract'!BD3</f>
        <v>0</v>
      </c>
      <c r="J15" s="207">
        <f>SUM('Banking extract'!AQ3:BG3)-SUM(D15:I15)-K15</f>
        <v>0</v>
      </c>
      <c r="K15" s="3">
        <f>'Banking extract'!AY3</f>
        <v>0</v>
      </c>
      <c r="L15" s="3">
        <f>IF(LEFT('Banking extract'!D3,1)="R",'Banking extract'!N3,0)</f>
        <v>0</v>
      </c>
      <c r="M15" s="3">
        <f>SUM('Banking extract'!Q3:AP3)-SUM(N15:Q15)</f>
        <v>0</v>
      </c>
      <c r="N15" s="3">
        <f>'Banking extract'!Y3+'Banking extract'!Z3+'Banking extract'!AO3</f>
        <v>0</v>
      </c>
      <c r="O15" s="3">
        <f>'Banking extract'!AB3+'Banking extract'!AE3+'Banking extract'!AK3</f>
        <v>0</v>
      </c>
      <c r="P15" s="3">
        <f>'Banking extract'!V3+'Banking extract'!BC3</f>
        <v>0</v>
      </c>
      <c r="Q15" s="3">
        <f>'Banking extract'!Q3+'Banking extract'!AC3+'Banking extract'!W3</f>
        <v>0</v>
      </c>
      <c r="R15" s="36">
        <f>IF(LEFT('Banking extract'!D3,1)="E",'Banking extract'!N3,0)</f>
        <v>0</v>
      </c>
      <c r="S15" s="13"/>
      <c r="T15" s="13"/>
    </row>
    <row r="16" spans="1:20">
      <c r="A16" s="31">
        <f>'Banking extract'!H4</f>
        <v>0</v>
      </c>
      <c r="B16" s="32" t="str">
        <f>'Banking extract'!J4&amp;" - "&amp;'Banking extract'!K4</f>
        <v xml:space="preserve"> - </v>
      </c>
      <c r="C16" s="33">
        <f>'Banking extract'!A4</f>
        <v>0</v>
      </c>
      <c r="D16" s="3">
        <f>'Banking extract'!AV4</f>
        <v>0</v>
      </c>
      <c r="E16" s="3">
        <f>'Banking extract'!BA4+'Banking extract'!BE4</f>
        <v>0</v>
      </c>
      <c r="F16" s="3">
        <f>'Banking extract'!AU4+'Banking extract'!BC4</f>
        <v>0</v>
      </c>
      <c r="G16" s="3">
        <f>'Banking extract'!AR4</f>
        <v>0</v>
      </c>
      <c r="H16" s="3">
        <f>'Banking extract'!AX4+'Banking extract'!AZ4+'Banking extract'!BB4</f>
        <v>0</v>
      </c>
      <c r="I16" s="3">
        <f>'Banking extract'!BD4</f>
        <v>0</v>
      </c>
      <c r="J16" s="207">
        <f>SUM('Banking extract'!AQ4:BG4)-SUM(D16:I16)-K16</f>
        <v>0</v>
      </c>
      <c r="K16" s="3">
        <f>'Banking extract'!AY4</f>
        <v>0</v>
      </c>
      <c r="L16" s="3">
        <f>IF(LEFT('Banking extract'!D4,1)="R",'Banking extract'!N4,0)</f>
        <v>0</v>
      </c>
      <c r="M16" s="3">
        <f>SUM('Banking extract'!Q4:AP4)-SUM(N16:Q16)</f>
        <v>0</v>
      </c>
      <c r="N16" s="3">
        <f>'Banking extract'!Y4+'Banking extract'!Z4+'Banking extract'!AO4</f>
        <v>0</v>
      </c>
      <c r="O16" s="3">
        <f>'Banking extract'!AB4+'Banking extract'!AE4+'Banking extract'!AK4</f>
        <v>0</v>
      </c>
      <c r="P16" s="3">
        <f>'Banking extract'!V4+'Banking extract'!BC4</f>
        <v>0</v>
      </c>
      <c r="Q16" s="3">
        <f>'Banking extract'!Q4+'Banking extract'!AC4+'Banking extract'!W4</f>
        <v>0</v>
      </c>
      <c r="R16" s="36">
        <f>IF(LEFT('Banking extract'!D4,1)="E",'Banking extract'!N4,0)</f>
        <v>0</v>
      </c>
      <c r="S16" s="13"/>
      <c r="T16" s="13"/>
    </row>
    <row r="17" spans="1:20">
      <c r="A17" s="31">
        <f>'Banking extract'!H5</f>
        <v>0</v>
      </c>
      <c r="B17" s="32" t="str">
        <f>'Banking extract'!J5&amp;" - "&amp;'Banking extract'!K5</f>
        <v xml:space="preserve"> - </v>
      </c>
      <c r="C17" s="33">
        <f>'Banking extract'!A5</f>
        <v>0</v>
      </c>
      <c r="D17" s="3">
        <f>'Banking extract'!AV5</f>
        <v>0</v>
      </c>
      <c r="E17" s="3">
        <f>'Banking extract'!BA5+'Banking extract'!BE5</f>
        <v>0</v>
      </c>
      <c r="F17" s="3">
        <f>'Banking extract'!AU5+'Banking extract'!BC5</f>
        <v>0</v>
      </c>
      <c r="G17" s="3">
        <f>'Banking extract'!AR5</f>
        <v>0</v>
      </c>
      <c r="H17" s="3">
        <f>'Banking extract'!AX5+'Banking extract'!AZ5+'Banking extract'!BB5</f>
        <v>0</v>
      </c>
      <c r="I17" s="3">
        <f>'Banking extract'!BD5</f>
        <v>0</v>
      </c>
      <c r="J17" s="207">
        <f>SUM('Banking extract'!AQ5:BG5)-SUM(D17:I17)-K17</f>
        <v>0</v>
      </c>
      <c r="K17" s="3">
        <f>'Banking extract'!AY5</f>
        <v>0</v>
      </c>
      <c r="L17" s="3">
        <f>IF(LEFT('Banking extract'!D5,1)="R",'Banking extract'!N5,0)</f>
        <v>0</v>
      </c>
      <c r="M17" s="3">
        <f>SUM('Banking extract'!Q5:AP5)-SUM(N17:Q17)</f>
        <v>0</v>
      </c>
      <c r="N17" s="3">
        <f>'Banking extract'!Y5+'Banking extract'!Z5+'Banking extract'!AO5</f>
        <v>0</v>
      </c>
      <c r="O17" s="3">
        <f>'Banking extract'!AB5+'Banking extract'!AE5+'Banking extract'!AK5</f>
        <v>0</v>
      </c>
      <c r="P17" s="3">
        <f>'Banking extract'!V5+'Banking extract'!BC5</f>
        <v>0</v>
      </c>
      <c r="Q17" s="3">
        <f>'Banking extract'!Q5+'Banking extract'!AC5+'Banking extract'!W5</f>
        <v>0</v>
      </c>
      <c r="R17" s="36">
        <f>IF(LEFT('Banking extract'!D5,1)="E",'Banking extract'!N5,0)</f>
        <v>0</v>
      </c>
      <c r="S17" s="13"/>
      <c r="T17" s="13"/>
    </row>
    <row r="18" spans="1:20">
      <c r="A18" s="31">
        <f>'Banking extract'!H6</f>
        <v>0</v>
      </c>
      <c r="B18" s="32" t="str">
        <f>'Banking extract'!J6&amp;" - "&amp;'Banking extract'!K6</f>
        <v xml:space="preserve"> - </v>
      </c>
      <c r="C18" s="33">
        <f>'Banking extract'!A6</f>
        <v>0</v>
      </c>
      <c r="D18" s="3">
        <f>'Banking extract'!AV6</f>
        <v>0</v>
      </c>
      <c r="E18" s="3">
        <f>'Banking extract'!BA6+'Banking extract'!BE6</f>
        <v>0</v>
      </c>
      <c r="F18" s="3">
        <f>'Banking extract'!AU6+'Banking extract'!BC6</f>
        <v>0</v>
      </c>
      <c r="G18" s="3">
        <f>'Banking extract'!AR6</f>
        <v>0</v>
      </c>
      <c r="H18" s="3">
        <f>'Banking extract'!AX6+'Banking extract'!AZ6+'Banking extract'!BB6</f>
        <v>0</v>
      </c>
      <c r="I18" s="3">
        <f>'Banking extract'!BD6</f>
        <v>0</v>
      </c>
      <c r="J18" s="207">
        <f>SUM('Banking extract'!AQ6:BG6)-SUM(D18:I18)-K18</f>
        <v>0</v>
      </c>
      <c r="K18" s="3">
        <f>'Banking extract'!AY6</f>
        <v>0</v>
      </c>
      <c r="L18" s="3">
        <f>IF(LEFT('Banking extract'!D6,1)="R",'Banking extract'!N6,0)</f>
        <v>0</v>
      </c>
      <c r="M18" s="3">
        <f>SUM('Banking extract'!Q6:AP6)-SUM(N18:Q18)</f>
        <v>0</v>
      </c>
      <c r="N18" s="3">
        <f>'Banking extract'!Y6+'Banking extract'!Z6+'Banking extract'!AO6</f>
        <v>0</v>
      </c>
      <c r="O18" s="3">
        <f>'Banking extract'!AB6+'Banking extract'!AE6+'Banking extract'!AK6</f>
        <v>0</v>
      </c>
      <c r="P18" s="3">
        <f>'Banking extract'!V6+'Banking extract'!BC6</f>
        <v>0</v>
      </c>
      <c r="Q18" s="3">
        <f>'Banking extract'!Q6+'Banking extract'!AC6+'Banking extract'!W6</f>
        <v>0</v>
      </c>
      <c r="R18" s="36">
        <f>IF(LEFT('Banking extract'!D6,1)="E",'Banking extract'!N6,0)</f>
        <v>0</v>
      </c>
      <c r="S18" s="13"/>
      <c r="T18" s="13"/>
    </row>
    <row r="19" spans="1:20">
      <c r="A19" s="31">
        <f>'Banking extract'!H7</f>
        <v>0</v>
      </c>
      <c r="B19" s="32" t="str">
        <f>'Banking extract'!J7&amp;" - "&amp;'Banking extract'!K7</f>
        <v xml:space="preserve"> - </v>
      </c>
      <c r="C19" s="33">
        <f>'Banking extract'!A7</f>
        <v>0</v>
      </c>
      <c r="D19" s="3">
        <f>'Banking extract'!AV7</f>
        <v>0</v>
      </c>
      <c r="E19" s="3">
        <f>'Banking extract'!BA7+'Banking extract'!BE7</f>
        <v>0</v>
      </c>
      <c r="F19" s="3">
        <f>'Banking extract'!AU7+'Banking extract'!BC7</f>
        <v>0</v>
      </c>
      <c r="G19" s="3">
        <f>'Banking extract'!AR7</f>
        <v>0</v>
      </c>
      <c r="H19" s="3">
        <f>'Banking extract'!AX7+'Banking extract'!AZ7+'Banking extract'!BB7</f>
        <v>0</v>
      </c>
      <c r="I19" s="3">
        <f>'Banking extract'!BD7</f>
        <v>0</v>
      </c>
      <c r="J19" s="207">
        <f>SUM('Banking extract'!AQ7:BG7)-SUM(D19:I19)-K19</f>
        <v>0</v>
      </c>
      <c r="K19" s="3">
        <f>'Banking extract'!AY7</f>
        <v>0</v>
      </c>
      <c r="L19" s="3">
        <f>IF(LEFT('Banking extract'!D7,1)="R",'Banking extract'!N7,0)</f>
        <v>0</v>
      </c>
      <c r="M19" s="3">
        <f>SUM('Banking extract'!Q7:AP7)-SUM(N19:Q19)</f>
        <v>0</v>
      </c>
      <c r="N19" s="3">
        <f>'Banking extract'!Y7+'Banking extract'!Z7+'Banking extract'!AO7</f>
        <v>0</v>
      </c>
      <c r="O19" s="3">
        <f>'Banking extract'!AB7+'Banking extract'!AE7+'Banking extract'!AK7</f>
        <v>0</v>
      </c>
      <c r="P19" s="3">
        <f>'Banking extract'!V7+'Banking extract'!BC7</f>
        <v>0</v>
      </c>
      <c r="Q19" s="3">
        <f>'Banking extract'!Q7+'Banking extract'!AC7+'Banking extract'!W7</f>
        <v>0</v>
      </c>
      <c r="R19" s="36">
        <f>IF(LEFT('Banking extract'!D7,1)="E",'Banking extract'!N7,0)</f>
        <v>0</v>
      </c>
      <c r="S19" s="13"/>
      <c r="T19" s="13"/>
    </row>
    <row r="20" spans="1:20">
      <c r="A20" s="31">
        <f>'Banking extract'!H8</f>
        <v>0</v>
      </c>
      <c r="B20" s="32" t="str">
        <f>'Banking extract'!J8&amp;" - "&amp;'Banking extract'!K8</f>
        <v xml:space="preserve"> - </v>
      </c>
      <c r="C20" s="33">
        <f>'Banking extract'!A8</f>
        <v>0</v>
      </c>
      <c r="D20" s="3">
        <f>'Banking extract'!AV8</f>
        <v>0</v>
      </c>
      <c r="E20" s="3">
        <f>'Banking extract'!BA8+'Banking extract'!BE8</f>
        <v>0</v>
      </c>
      <c r="F20" s="3">
        <f>'Banking extract'!AU8+'Banking extract'!BC8</f>
        <v>0</v>
      </c>
      <c r="G20" s="3">
        <f>'Banking extract'!AR8</f>
        <v>0</v>
      </c>
      <c r="H20" s="3">
        <f>'Banking extract'!AX8+'Banking extract'!AZ8+'Banking extract'!BB8</f>
        <v>0</v>
      </c>
      <c r="I20" s="3">
        <f>'Banking extract'!BD8</f>
        <v>0</v>
      </c>
      <c r="J20" s="207">
        <f>SUM('Banking extract'!AQ8:BG8)-SUM(D20:I20)-K20</f>
        <v>0</v>
      </c>
      <c r="K20" s="3">
        <f>'Banking extract'!AY8</f>
        <v>0</v>
      </c>
      <c r="L20" s="3">
        <f>IF(LEFT('Banking extract'!D8,1)="R",'Banking extract'!N8,0)</f>
        <v>0</v>
      </c>
      <c r="M20" s="3">
        <f>SUM('Banking extract'!Q8:AP8)-SUM(N20:Q20)</f>
        <v>0</v>
      </c>
      <c r="N20" s="3">
        <f>'Banking extract'!Y8+'Banking extract'!Z8+'Banking extract'!AO8</f>
        <v>0</v>
      </c>
      <c r="O20" s="3">
        <f>'Banking extract'!AB8+'Banking extract'!AE8+'Banking extract'!AK8</f>
        <v>0</v>
      </c>
      <c r="P20" s="3">
        <f>'Banking extract'!V8+'Banking extract'!BC8</f>
        <v>0</v>
      </c>
      <c r="Q20" s="3">
        <f>'Banking extract'!Q8+'Banking extract'!AC8+'Banking extract'!W8</f>
        <v>0</v>
      </c>
      <c r="R20" s="36">
        <f>IF(LEFT('Banking extract'!D8,1)="E",'Banking extract'!N8,0)</f>
        <v>0</v>
      </c>
      <c r="S20" s="13"/>
      <c r="T20" s="13"/>
    </row>
    <row r="21" spans="1:20">
      <c r="A21" s="31">
        <f>'Banking extract'!H9</f>
        <v>0</v>
      </c>
      <c r="B21" s="32" t="str">
        <f>'Banking extract'!J9&amp;" - "&amp;'Banking extract'!K9</f>
        <v xml:space="preserve"> - </v>
      </c>
      <c r="C21" s="33">
        <f>'Banking extract'!A9</f>
        <v>0</v>
      </c>
      <c r="D21" s="3">
        <f>'Banking extract'!AV9</f>
        <v>0</v>
      </c>
      <c r="E21" s="3">
        <f>'Banking extract'!BA9+'Banking extract'!BE9</f>
        <v>0</v>
      </c>
      <c r="F21" s="3">
        <f>'Banking extract'!AU9+'Banking extract'!BC9</f>
        <v>0</v>
      </c>
      <c r="G21" s="3">
        <f>'Banking extract'!AR9</f>
        <v>0</v>
      </c>
      <c r="H21" s="3">
        <f>'Banking extract'!AX9+'Banking extract'!AZ9+'Banking extract'!BB9</f>
        <v>0</v>
      </c>
      <c r="I21" s="3">
        <f>'Banking extract'!BD9</f>
        <v>0</v>
      </c>
      <c r="J21" s="207">
        <f>SUM('Banking extract'!AQ9:BG9)-SUM(D21:I21)-K21</f>
        <v>0</v>
      </c>
      <c r="K21" s="3">
        <f>'Banking extract'!AY9</f>
        <v>0</v>
      </c>
      <c r="L21" s="3">
        <f>IF(LEFT('Banking extract'!D9,1)="R",'Banking extract'!N9,0)</f>
        <v>0</v>
      </c>
      <c r="M21" s="3">
        <f>SUM('Banking extract'!Q9:AP9)-SUM(N21:Q21)</f>
        <v>0</v>
      </c>
      <c r="N21" s="3">
        <f>'Banking extract'!Y9+'Banking extract'!Z9+'Banking extract'!AO9</f>
        <v>0</v>
      </c>
      <c r="O21" s="3">
        <f>'Banking extract'!AB9+'Banking extract'!AE9+'Banking extract'!AK9</f>
        <v>0</v>
      </c>
      <c r="P21" s="3">
        <f>'Banking extract'!V9+'Banking extract'!BC9</f>
        <v>0</v>
      </c>
      <c r="Q21" s="3">
        <f>'Banking extract'!Q9+'Banking extract'!AC9+'Banking extract'!W9</f>
        <v>0</v>
      </c>
      <c r="R21" s="36">
        <f>IF(LEFT('Banking extract'!D9,1)="E",'Banking extract'!N9,0)</f>
        <v>0</v>
      </c>
      <c r="S21" s="13"/>
      <c r="T21" s="13"/>
    </row>
    <row r="22" spans="1:20">
      <c r="A22" s="31">
        <f>'Banking extract'!H10</f>
        <v>0</v>
      </c>
      <c r="B22" s="32" t="str">
        <f>'Banking extract'!J10&amp;" - "&amp;'Banking extract'!K10</f>
        <v xml:space="preserve"> - </v>
      </c>
      <c r="C22" s="33">
        <f>'Banking extract'!A10</f>
        <v>0</v>
      </c>
      <c r="D22" s="3">
        <f>'Banking extract'!AV10</f>
        <v>0</v>
      </c>
      <c r="E22" s="3">
        <f>'Banking extract'!BA10+'Banking extract'!BE10</f>
        <v>0</v>
      </c>
      <c r="F22" s="3">
        <f>'Banking extract'!AU10+'Banking extract'!BC10</f>
        <v>0</v>
      </c>
      <c r="G22" s="3">
        <f>'Banking extract'!AR10</f>
        <v>0</v>
      </c>
      <c r="H22" s="3">
        <f>'Banking extract'!AX10+'Banking extract'!AZ10+'Banking extract'!BB10</f>
        <v>0</v>
      </c>
      <c r="I22" s="3">
        <f>'Banking extract'!BD10</f>
        <v>0</v>
      </c>
      <c r="J22" s="207">
        <f>SUM('Banking extract'!AQ10:BG10)-SUM(D22:I22)-K22</f>
        <v>0</v>
      </c>
      <c r="K22" s="3">
        <f>'Banking extract'!AY10</f>
        <v>0</v>
      </c>
      <c r="L22" s="3">
        <f>IF(LEFT('Banking extract'!D10,1)="R",'Banking extract'!N10,0)</f>
        <v>0</v>
      </c>
      <c r="M22" s="3">
        <f>SUM('Banking extract'!Q10:AP10)-SUM(N22:Q22)</f>
        <v>0</v>
      </c>
      <c r="N22" s="3">
        <f>'Banking extract'!Y10+'Banking extract'!Z10+'Banking extract'!AO10</f>
        <v>0</v>
      </c>
      <c r="O22" s="3">
        <f>'Banking extract'!AB10+'Banking extract'!AE10+'Banking extract'!AK10</f>
        <v>0</v>
      </c>
      <c r="P22" s="3">
        <f>'Banking extract'!V10+'Banking extract'!BC10</f>
        <v>0</v>
      </c>
      <c r="Q22" s="3">
        <f>'Banking extract'!Q10+'Banking extract'!AC10+'Banking extract'!W10</f>
        <v>0</v>
      </c>
      <c r="R22" s="36">
        <f>IF(LEFT('Banking extract'!D10,1)="E",'Banking extract'!N10,0)</f>
        <v>0</v>
      </c>
      <c r="S22" s="13"/>
      <c r="T22" s="13"/>
    </row>
    <row r="23" spans="1:20">
      <c r="A23" s="31">
        <f>'Banking extract'!H11</f>
        <v>0</v>
      </c>
      <c r="B23" s="32" t="str">
        <f>'Banking extract'!J11&amp;" - "&amp;'Banking extract'!K11</f>
        <v xml:space="preserve"> - </v>
      </c>
      <c r="C23" s="33">
        <f>'Banking extract'!A11</f>
        <v>0</v>
      </c>
      <c r="D23" s="3">
        <f>'Banking extract'!AV11</f>
        <v>0</v>
      </c>
      <c r="E23" s="3">
        <f>'Banking extract'!BA11+'Banking extract'!BE11</f>
        <v>0</v>
      </c>
      <c r="F23" s="3">
        <f>'Banking extract'!AU11+'Banking extract'!BC11</f>
        <v>0</v>
      </c>
      <c r="G23" s="3">
        <f>'Banking extract'!AR11</f>
        <v>0</v>
      </c>
      <c r="H23" s="3">
        <f>'Banking extract'!AX11+'Banking extract'!AZ11+'Banking extract'!BB11</f>
        <v>0</v>
      </c>
      <c r="I23" s="3">
        <f>'Banking extract'!BD11</f>
        <v>0</v>
      </c>
      <c r="J23" s="207">
        <f>SUM('Banking extract'!AQ11:BG11)-SUM(D23:I23)-K23</f>
        <v>0</v>
      </c>
      <c r="K23" s="3">
        <f>'Banking extract'!AY11</f>
        <v>0</v>
      </c>
      <c r="L23" s="3">
        <f>IF(LEFT('Banking extract'!D11,1)="R",'Banking extract'!N11,0)</f>
        <v>0</v>
      </c>
      <c r="M23" s="3">
        <f>SUM('Banking extract'!Q11:AP11)-SUM(N23:Q23)</f>
        <v>0</v>
      </c>
      <c r="N23" s="3">
        <f>'Banking extract'!Y11+'Banking extract'!Z11+'Banking extract'!AO11</f>
        <v>0</v>
      </c>
      <c r="O23" s="3">
        <f>'Banking extract'!AB11+'Banking extract'!AE11+'Banking extract'!AK11</f>
        <v>0</v>
      </c>
      <c r="P23" s="3">
        <f>'Banking extract'!V11+'Banking extract'!BC11</f>
        <v>0</v>
      </c>
      <c r="Q23" s="3">
        <f>'Banking extract'!Q11+'Banking extract'!AC11+'Banking extract'!W11</f>
        <v>0</v>
      </c>
      <c r="R23" s="36">
        <f>IF(LEFT('Banking extract'!D11,1)="E",'Banking extract'!N11,0)</f>
        <v>0</v>
      </c>
      <c r="S23" s="13"/>
      <c r="T23" s="13"/>
    </row>
    <row r="24" spans="1:20">
      <c r="A24" s="31">
        <f>'Banking extract'!H12</f>
        <v>0</v>
      </c>
      <c r="B24" s="32" t="str">
        <f>'Banking extract'!J12&amp;" - "&amp;'Banking extract'!K12</f>
        <v xml:space="preserve"> - </v>
      </c>
      <c r="C24" s="33">
        <f>'Banking extract'!A12</f>
        <v>0</v>
      </c>
      <c r="D24" s="3">
        <f>'Banking extract'!AV12</f>
        <v>0</v>
      </c>
      <c r="E24" s="3">
        <f>'Banking extract'!BA12+'Banking extract'!BE12</f>
        <v>0</v>
      </c>
      <c r="F24" s="3">
        <f>'Banking extract'!AU12+'Banking extract'!BC12</f>
        <v>0</v>
      </c>
      <c r="G24" s="3">
        <f>'Banking extract'!AR12</f>
        <v>0</v>
      </c>
      <c r="H24" s="3">
        <f>'Banking extract'!AX12+'Banking extract'!AZ12+'Banking extract'!BB12</f>
        <v>0</v>
      </c>
      <c r="I24" s="3">
        <f>'Banking extract'!BD12</f>
        <v>0</v>
      </c>
      <c r="J24" s="207">
        <f>SUM('Banking extract'!AQ12:BG12)-SUM(D24:I24)-K24</f>
        <v>0</v>
      </c>
      <c r="K24" s="3">
        <f>'Banking extract'!AY12</f>
        <v>0</v>
      </c>
      <c r="L24" s="3">
        <f>IF(LEFT('Banking extract'!D12,1)="R",'Banking extract'!N12,0)</f>
        <v>0</v>
      </c>
      <c r="M24" s="3">
        <f>SUM('Banking extract'!Q12:AP12)-SUM(N24:Q24)</f>
        <v>0</v>
      </c>
      <c r="N24" s="3">
        <f>'Banking extract'!Y12+'Banking extract'!Z12+'Banking extract'!AO12</f>
        <v>0</v>
      </c>
      <c r="O24" s="3">
        <f>'Banking extract'!AB12+'Banking extract'!AE12+'Banking extract'!AK12</f>
        <v>0</v>
      </c>
      <c r="P24" s="3">
        <f>'Banking extract'!V12+'Banking extract'!BC12</f>
        <v>0</v>
      </c>
      <c r="Q24" s="3">
        <f>'Banking extract'!Q12+'Banking extract'!AC12+'Banking extract'!W12</f>
        <v>0</v>
      </c>
      <c r="R24" s="36">
        <f>IF(LEFT('Banking extract'!D12,1)="E",'Banking extract'!N12,0)</f>
        <v>0</v>
      </c>
      <c r="S24" s="13"/>
      <c r="T24" s="13"/>
    </row>
    <row r="25" spans="1:20">
      <c r="A25" s="31">
        <f>'Banking extract'!H13</f>
        <v>0</v>
      </c>
      <c r="B25" s="32" t="str">
        <f>'Banking extract'!J13&amp;" - "&amp;'Banking extract'!K13</f>
        <v xml:space="preserve"> - </v>
      </c>
      <c r="C25" s="33">
        <f>'Banking extract'!A13</f>
        <v>0</v>
      </c>
      <c r="D25" s="3">
        <f>'Banking extract'!AV13</f>
        <v>0</v>
      </c>
      <c r="E25" s="3">
        <f>'Banking extract'!BA13+'Banking extract'!BE13</f>
        <v>0</v>
      </c>
      <c r="F25" s="3">
        <f>'Banking extract'!AU13+'Banking extract'!BC13</f>
        <v>0</v>
      </c>
      <c r="G25" s="3">
        <f>'Banking extract'!AR13</f>
        <v>0</v>
      </c>
      <c r="H25" s="3">
        <f>'Banking extract'!AX13+'Banking extract'!AZ13+'Banking extract'!BB13</f>
        <v>0</v>
      </c>
      <c r="I25" s="3">
        <f>'Banking extract'!BD13</f>
        <v>0</v>
      </c>
      <c r="J25" s="207">
        <f>SUM('Banking extract'!AQ13:BG13)-SUM(D25:I25)-K25</f>
        <v>0</v>
      </c>
      <c r="K25" s="3">
        <f>'Banking extract'!AY13</f>
        <v>0</v>
      </c>
      <c r="L25" s="3">
        <f>IF(LEFT('Banking extract'!D13,1)="R",'Banking extract'!N13,0)</f>
        <v>0</v>
      </c>
      <c r="M25" s="3">
        <f>SUM('Banking extract'!Q13:AP13)-SUM(N25:Q25)</f>
        <v>0</v>
      </c>
      <c r="N25" s="3">
        <f>'Banking extract'!Y13+'Banking extract'!Z13+'Banking extract'!AO13</f>
        <v>0</v>
      </c>
      <c r="O25" s="3">
        <f>'Banking extract'!AB13+'Banking extract'!AE13+'Banking extract'!AK13</f>
        <v>0</v>
      </c>
      <c r="P25" s="3">
        <f>'Banking extract'!V13+'Banking extract'!BC13</f>
        <v>0</v>
      </c>
      <c r="Q25" s="3">
        <f>'Banking extract'!Q13+'Banking extract'!AC13+'Banking extract'!W13</f>
        <v>0</v>
      </c>
      <c r="R25" s="36">
        <f>IF(LEFT('Banking extract'!D13,1)="E",'Banking extract'!N13,0)</f>
        <v>0</v>
      </c>
      <c r="S25" s="13"/>
      <c r="T25" s="13"/>
    </row>
    <row r="26" spans="1:20">
      <c r="A26" s="31">
        <f>'Banking extract'!H14</f>
        <v>0</v>
      </c>
      <c r="B26" s="32" t="str">
        <f>'Banking extract'!J14&amp;" - "&amp;'Banking extract'!K14</f>
        <v xml:space="preserve"> - </v>
      </c>
      <c r="C26" s="33">
        <f>'Banking extract'!A14</f>
        <v>0</v>
      </c>
      <c r="D26" s="3">
        <f>'Banking extract'!AV14</f>
        <v>0</v>
      </c>
      <c r="E26" s="3">
        <f>'Banking extract'!BA14+'Banking extract'!BE14</f>
        <v>0</v>
      </c>
      <c r="F26" s="3">
        <f>'Banking extract'!AU14+'Banking extract'!BC14</f>
        <v>0</v>
      </c>
      <c r="G26" s="3">
        <f>'Banking extract'!AR14</f>
        <v>0</v>
      </c>
      <c r="H26" s="3">
        <f>'Banking extract'!AX14+'Banking extract'!AZ14+'Banking extract'!BB14</f>
        <v>0</v>
      </c>
      <c r="I26" s="3">
        <f>'Banking extract'!BD14</f>
        <v>0</v>
      </c>
      <c r="J26" s="207">
        <f>SUM('Banking extract'!AQ14:BG14)-SUM(D26:I26)-K26</f>
        <v>0</v>
      </c>
      <c r="K26" s="3">
        <f>'Banking extract'!AY14</f>
        <v>0</v>
      </c>
      <c r="L26" s="3">
        <f>IF(LEFT('Banking extract'!D14,1)="R",'Banking extract'!N14,0)</f>
        <v>0</v>
      </c>
      <c r="M26" s="3">
        <f>SUM('Banking extract'!Q14:AP14)-SUM(N26:Q26)</f>
        <v>0</v>
      </c>
      <c r="N26" s="3">
        <f>'Banking extract'!Y14+'Banking extract'!Z14+'Banking extract'!AO14</f>
        <v>0</v>
      </c>
      <c r="O26" s="3">
        <f>'Banking extract'!AB14+'Banking extract'!AE14+'Banking extract'!AK14</f>
        <v>0</v>
      </c>
      <c r="P26" s="3">
        <f>'Banking extract'!V14+'Banking extract'!BC14</f>
        <v>0</v>
      </c>
      <c r="Q26" s="3">
        <f>'Banking extract'!Q14+'Banking extract'!AC14+'Banking extract'!W14</f>
        <v>0</v>
      </c>
      <c r="R26" s="36">
        <f>IF(LEFT('Banking extract'!D14,1)="E",'Banking extract'!N14,0)</f>
        <v>0</v>
      </c>
      <c r="S26" s="13"/>
      <c r="T26" s="13"/>
    </row>
    <row r="27" spans="1:20">
      <c r="A27" s="31">
        <f>'Banking extract'!H15</f>
        <v>0</v>
      </c>
      <c r="B27" s="32" t="str">
        <f>'Banking extract'!J15&amp;" - "&amp;'Banking extract'!K15</f>
        <v xml:space="preserve"> - </v>
      </c>
      <c r="C27" s="33">
        <f>'Banking extract'!A15</f>
        <v>0</v>
      </c>
      <c r="D27" s="3">
        <f>'Banking extract'!AV15</f>
        <v>0</v>
      </c>
      <c r="E27" s="3">
        <f>'Banking extract'!BA15+'Banking extract'!BE15</f>
        <v>0</v>
      </c>
      <c r="F27" s="3">
        <f>'Banking extract'!AU15+'Banking extract'!BC15</f>
        <v>0</v>
      </c>
      <c r="G27" s="3">
        <f>'Banking extract'!AR15</f>
        <v>0</v>
      </c>
      <c r="H27" s="3">
        <f>'Banking extract'!AX15+'Banking extract'!AZ15+'Banking extract'!BB15</f>
        <v>0</v>
      </c>
      <c r="I27" s="3">
        <f>'Banking extract'!BD15</f>
        <v>0</v>
      </c>
      <c r="J27" s="207">
        <f>SUM('Banking extract'!AQ15:BG15)-SUM(D27:I27)-K27</f>
        <v>0</v>
      </c>
      <c r="K27" s="3">
        <f>'Banking extract'!AY15</f>
        <v>0</v>
      </c>
      <c r="L27" s="3">
        <f>IF(LEFT('Banking extract'!D15,1)="R",'Banking extract'!N15,0)</f>
        <v>0</v>
      </c>
      <c r="M27" s="3">
        <f>SUM('Banking extract'!Q15:AP15)-SUM(N27:Q27)</f>
        <v>0</v>
      </c>
      <c r="N27" s="3">
        <f>'Banking extract'!Y15+'Banking extract'!Z15+'Banking extract'!AO15</f>
        <v>0</v>
      </c>
      <c r="O27" s="3">
        <f>'Banking extract'!AB15+'Banking extract'!AE15+'Banking extract'!AK15</f>
        <v>0</v>
      </c>
      <c r="P27" s="3">
        <f>'Banking extract'!V15+'Banking extract'!BC15</f>
        <v>0</v>
      </c>
      <c r="Q27" s="3">
        <f>'Banking extract'!Q15+'Banking extract'!AC15+'Banking extract'!W15</f>
        <v>0</v>
      </c>
      <c r="R27" s="36">
        <f>IF(LEFT('Banking extract'!D15,1)="E",'Banking extract'!N15,0)</f>
        <v>0</v>
      </c>
      <c r="S27" s="13"/>
      <c r="T27" s="13"/>
    </row>
    <row r="28" spans="1:20">
      <c r="A28" s="31">
        <f>'Banking extract'!H16</f>
        <v>0</v>
      </c>
      <c r="B28" s="32" t="str">
        <f>'Banking extract'!J16&amp;" - "&amp;'Banking extract'!K16</f>
        <v xml:space="preserve"> - </v>
      </c>
      <c r="C28" s="33">
        <f>'Banking extract'!A16</f>
        <v>0</v>
      </c>
      <c r="D28" s="3">
        <f>'Banking extract'!AV16</f>
        <v>0</v>
      </c>
      <c r="E28" s="3">
        <f>'Banking extract'!BA16+'Banking extract'!BE16</f>
        <v>0</v>
      </c>
      <c r="F28" s="3">
        <f>'Banking extract'!AU16+'Banking extract'!BC16</f>
        <v>0</v>
      </c>
      <c r="G28" s="3">
        <f>'Banking extract'!AR16</f>
        <v>0</v>
      </c>
      <c r="H28" s="3">
        <f>'Banking extract'!AX16+'Banking extract'!AZ16+'Banking extract'!BB16</f>
        <v>0</v>
      </c>
      <c r="I28" s="3">
        <f>'Banking extract'!BD16</f>
        <v>0</v>
      </c>
      <c r="J28" s="207">
        <f>SUM('Banking extract'!AQ16:BG16)-SUM(D28:I28)-K28</f>
        <v>0</v>
      </c>
      <c r="K28" s="3">
        <f>'Banking extract'!AY16</f>
        <v>0</v>
      </c>
      <c r="L28" s="3">
        <f>IF(LEFT('Banking extract'!D16,1)="R",'Banking extract'!N16,0)</f>
        <v>0</v>
      </c>
      <c r="M28" s="3">
        <f>SUM('Banking extract'!Q16:AP16)-SUM(N28:Q28)</f>
        <v>0</v>
      </c>
      <c r="N28" s="3">
        <f>'Banking extract'!Y16+'Banking extract'!Z16+'Banking extract'!AO16</f>
        <v>0</v>
      </c>
      <c r="O28" s="3">
        <f>'Banking extract'!AB16+'Banking extract'!AE16+'Banking extract'!AK16</f>
        <v>0</v>
      </c>
      <c r="P28" s="3">
        <f>'Banking extract'!V16+'Banking extract'!BC16</f>
        <v>0</v>
      </c>
      <c r="Q28" s="3">
        <f>'Banking extract'!Q16+'Banking extract'!AC16+'Banking extract'!W16</f>
        <v>0</v>
      </c>
      <c r="R28" s="36">
        <f>IF(LEFT('Banking extract'!D16,1)="E",'Banking extract'!N16,0)</f>
        <v>0</v>
      </c>
      <c r="S28" s="13"/>
      <c r="T28" s="13"/>
    </row>
    <row r="29" spans="1:20">
      <c r="A29" s="31">
        <f>'Banking extract'!H17</f>
        <v>0</v>
      </c>
      <c r="B29" s="32" t="str">
        <f>'Banking extract'!J17&amp;" - "&amp;'Banking extract'!K17</f>
        <v xml:space="preserve"> - </v>
      </c>
      <c r="C29" s="33">
        <f>'Banking extract'!A17</f>
        <v>0</v>
      </c>
      <c r="D29" s="3">
        <f>'Banking extract'!AV17</f>
        <v>0</v>
      </c>
      <c r="E29" s="3">
        <f>'Banking extract'!BA17+'Banking extract'!BE17</f>
        <v>0</v>
      </c>
      <c r="F29" s="3">
        <f>'Banking extract'!AU17+'Banking extract'!BC17</f>
        <v>0</v>
      </c>
      <c r="G29" s="3">
        <f>'Banking extract'!AR17</f>
        <v>0</v>
      </c>
      <c r="H29" s="3">
        <f>'Banking extract'!AX17+'Banking extract'!AZ17+'Banking extract'!BB17</f>
        <v>0</v>
      </c>
      <c r="I29" s="3">
        <f>'Banking extract'!BD17</f>
        <v>0</v>
      </c>
      <c r="J29" s="207">
        <f>SUM('Banking extract'!AQ17:BG17)-SUM(D29:I29)-K29</f>
        <v>0</v>
      </c>
      <c r="K29" s="3">
        <f>'Banking extract'!AY17</f>
        <v>0</v>
      </c>
      <c r="L29" s="3">
        <f>IF(LEFT('Banking extract'!D17,1)="R",'Banking extract'!N17,0)</f>
        <v>0</v>
      </c>
      <c r="M29" s="3">
        <f>SUM('Banking extract'!Q17:AP17)-SUM(N29:Q29)</f>
        <v>0</v>
      </c>
      <c r="N29" s="3">
        <f>'Banking extract'!Y17+'Banking extract'!Z17+'Banking extract'!AO17</f>
        <v>0</v>
      </c>
      <c r="O29" s="3">
        <f>'Banking extract'!AB17+'Banking extract'!AE17+'Banking extract'!AK17</f>
        <v>0</v>
      </c>
      <c r="P29" s="3">
        <f>'Banking extract'!V17+'Banking extract'!BC17</f>
        <v>0</v>
      </c>
      <c r="Q29" s="3">
        <f>'Banking extract'!Q17+'Banking extract'!AC17+'Banking extract'!W17</f>
        <v>0</v>
      </c>
      <c r="R29" s="36">
        <f>IF(LEFT('Banking extract'!D17,1)="E",'Banking extract'!N17,0)</f>
        <v>0</v>
      </c>
      <c r="S29" s="13"/>
      <c r="T29" s="13"/>
    </row>
    <row r="30" spans="1:20">
      <c r="A30" s="31">
        <f>'Banking extract'!H18</f>
        <v>0</v>
      </c>
      <c r="B30" s="32" t="str">
        <f>'Banking extract'!J18&amp;" - "&amp;'Banking extract'!K18</f>
        <v xml:space="preserve"> - </v>
      </c>
      <c r="C30" s="33">
        <f>'Banking extract'!A18</f>
        <v>0</v>
      </c>
      <c r="D30" s="3">
        <f>'Banking extract'!AV18</f>
        <v>0</v>
      </c>
      <c r="E30" s="3">
        <f>'Banking extract'!BA18+'Banking extract'!BE18</f>
        <v>0</v>
      </c>
      <c r="F30" s="3">
        <f>'Banking extract'!AU18+'Banking extract'!BC18</f>
        <v>0</v>
      </c>
      <c r="G30" s="3">
        <f>'Banking extract'!AR18</f>
        <v>0</v>
      </c>
      <c r="H30" s="3">
        <f>'Banking extract'!AX18+'Banking extract'!AZ18+'Banking extract'!BB18</f>
        <v>0</v>
      </c>
      <c r="I30" s="3">
        <f>'Banking extract'!BD18</f>
        <v>0</v>
      </c>
      <c r="J30" s="207">
        <f>SUM('Banking extract'!AQ18:BG18)-SUM(D30:I30)-K30</f>
        <v>0</v>
      </c>
      <c r="K30" s="3">
        <f>'Banking extract'!AY18</f>
        <v>0</v>
      </c>
      <c r="L30" s="3">
        <f>IF(LEFT('Banking extract'!D18,1)="R",'Banking extract'!N18,0)</f>
        <v>0</v>
      </c>
      <c r="M30" s="3">
        <f>SUM('Banking extract'!Q18:AP18)-SUM(N30:Q30)</f>
        <v>0</v>
      </c>
      <c r="N30" s="3">
        <f>'Banking extract'!Y18+'Banking extract'!Z18+'Banking extract'!AO18</f>
        <v>0</v>
      </c>
      <c r="O30" s="3">
        <f>'Banking extract'!AB18+'Banking extract'!AE18+'Banking extract'!AK18</f>
        <v>0</v>
      </c>
      <c r="P30" s="3">
        <f>'Banking extract'!V18+'Banking extract'!BC18</f>
        <v>0</v>
      </c>
      <c r="Q30" s="3">
        <f>'Banking extract'!Q18+'Banking extract'!AC18+'Banking extract'!W18</f>
        <v>0</v>
      </c>
      <c r="R30" s="36">
        <f>IF(LEFT('Banking extract'!D18,1)="E",'Banking extract'!N18,0)</f>
        <v>0</v>
      </c>
      <c r="S30" s="13"/>
      <c r="T30" s="13"/>
    </row>
    <row r="31" spans="1:20">
      <c r="A31" s="31">
        <f>'Banking extract'!H19</f>
        <v>0</v>
      </c>
      <c r="B31" s="32" t="str">
        <f>'Banking extract'!J19&amp;" - "&amp;'Banking extract'!K19</f>
        <v xml:space="preserve"> - </v>
      </c>
      <c r="C31" s="33">
        <f>'Banking extract'!A19</f>
        <v>0</v>
      </c>
      <c r="D31" s="3">
        <f>'Banking extract'!AV19</f>
        <v>0</v>
      </c>
      <c r="E31" s="3">
        <f>'Banking extract'!BA19+'Banking extract'!BE19</f>
        <v>0</v>
      </c>
      <c r="F31" s="3">
        <f>'Banking extract'!AU19+'Banking extract'!BC19</f>
        <v>0</v>
      </c>
      <c r="G31" s="3">
        <f>'Banking extract'!AR19</f>
        <v>0</v>
      </c>
      <c r="H31" s="3">
        <f>'Banking extract'!AX19+'Banking extract'!AZ19+'Banking extract'!BB19</f>
        <v>0</v>
      </c>
      <c r="I31" s="3">
        <f>'Banking extract'!BD19</f>
        <v>0</v>
      </c>
      <c r="J31" s="207">
        <f>SUM('Banking extract'!AQ19:BG19)-SUM(D31:I31)-K31</f>
        <v>0</v>
      </c>
      <c r="K31" s="3">
        <f>'Banking extract'!AY19</f>
        <v>0</v>
      </c>
      <c r="L31" s="3">
        <f>IF(LEFT('Banking extract'!D19,1)="R",'Banking extract'!N19,0)</f>
        <v>0</v>
      </c>
      <c r="M31" s="3">
        <f>SUM('Banking extract'!Q19:AP19)-SUM(N31:Q31)</f>
        <v>0</v>
      </c>
      <c r="N31" s="3">
        <f>'Banking extract'!Y19+'Banking extract'!Z19+'Banking extract'!AO19</f>
        <v>0</v>
      </c>
      <c r="O31" s="3">
        <f>'Banking extract'!AB19+'Banking extract'!AE19+'Banking extract'!AK19</f>
        <v>0</v>
      </c>
      <c r="P31" s="3">
        <f>'Banking extract'!V19+'Banking extract'!BC19</f>
        <v>0</v>
      </c>
      <c r="Q31" s="3">
        <f>'Banking extract'!Q19+'Banking extract'!AC19+'Banking extract'!W19</f>
        <v>0</v>
      </c>
      <c r="R31" s="36">
        <f>IF(LEFT('Banking extract'!D19,1)="E",'Banking extract'!N19,0)</f>
        <v>0</v>
      </c>
      <c r="S31" s="13"/>
      <c r="T31" s="13"/>
    </row>
    <row r="32" spans="1:20">
      <c r="A32" s="31">
        <f>'Banking extract'!H20</f>
        <v>0</v>
      </c>
      <c r="B32" s="32" t="str">
        <f>'Banking extract'!J20&amp;" - "&amp;'Banking extract'!K20</f>
        <v xml:space="preserve"> - </v>
      </c>
      <c r="C32" s="33">
        <f>'Banking extract'!A20</f>
        <v>0</v>
      </c>
      <c r="D32" s="3">
        <f>'Banking extract'!AV20</f>
        <v>0</v>
      </c>
      <c r="E32" s="3">
        <f>'Banking extract'!BA20+'Banking extract'!BE20</f>
        <v>0</v>
      </c>
      <c r="F32" s="3">
        <f>'Banking extract'!AU20+'Banking extract'!BC20</f>
        <v>0</v>
      </c>
      <c r="G32" s="3">
        <f>'Banking extract'!AR20</f>
        <v>0</v>
      </c>
      <c r="H32" s="3">
        <f>'Banking extract'!AX20+'Banking extract'!AZ20+'Banking extract'!BB20</f>
        <v>0</v>
      </c>
      <c r="I32" s="3">
        <f>'Banking extract'!BD20</f>
        <v>0</v>
      </c>
      <c r="J32" s="207">
        <f>SUM('Banking extract'!AQ20:BG20)-SUM(D32:I32)-K32</f>
        <v>0</v>
      </c>
      <c r="K32" s="3">
        <f>'Banking extract'!AY20</f>
        <v>0</v>
      </c>
      <c r="L32" s="3">
        <f>IF(LEFT('Banking extract'!D20,1)="R",'Banking extract'!N20,0)</f>
        <v>0</v>
      </c>
      <c r="M32" s="3">
        <f>SUM('Banking extract'!Q20:AP20)-SUM(N32:Q32)</f>
        <v>0</v>
      </c>
      <c r="N32" s="3">
        <f>'Banking extract'!Y20+'Banking extract'!Z20+'Banking extract'!AO20</f>
        <v>0</v>
      </c>
      <c r="O32" s="3">
        <f>'Banking extract'!AB20+'Banking extract'!AE20+'Banking extract'!AK20</f>
        <v>0</v>
      </c>
      <c r="P32" s="3">
        <f>'Banking extract'!V20+'Banking extract'!BC20</f>
        <v>0</v>
      </c>
      <c r="Q32" s="3">
        <f>'Banking extract'!Q20+'Banking extract'!AC20+'Banking extract'!W20</f>
        <v>0</v>
      </c>
      <c r="R32" s="36">
        <f>IF(LEFT('Banking extract'!D20,1)="E",'Banking extract'!N20,0)</f>
        <v>0</v>
      </c>
      <c r="S32" s="13"/>
      <c r="T32" s="13"/>
    </row>
    <row r="33" spans="1:20">
      <c r="A33" s="31">
        <f>'Banking extract'!H21</f>
        <v>0</v>
      </c>
      <c r="B33" s="32" t="str">
        <f>'Banking extract'!J21&amp;" - "&amp;'Banking extract'!K21</f>
        <v xml:space="preserve"> - </v>
      </c>
      <c r="C33" s="33">
        <f>'Banking extract'!A21</f>
        <v>0</v>
      </c>
      <c r="D33" s="3">
        <f>'Banking extract'!AV21</f>
        <v>0</v>
      </c>
      <c r="E33" s="3">
        <f>'Banking extract'!BA21+'Banking extract'!BE21</f>
        <v>0</v>
      </c>
      <c r="F33" s="3">
        <f>'Banking extract'!AU21+'Banking extract'!BC21</f>
        <v>0</v>
      </c>
      <c r="G33" s="3">
        <f>'Banking extract'!AR21</f>
        <v>0</v>
      </c>
      <c r="H33" s="3">
        <f>'Banking extract'!AX21+'Banking extract'!AZ21+'Banking extract'!BB21</f>
        <v>0</v>
      </c>
      <c r="I33" s="3">
        <f>'Banking extract'!BD21</f>
        <v>0</v>
      </c>
      <c r="J33" s="207">
        <f>SUM('Banking extract'!AQ21:BG21)-SUM(D33:I33)-K33</f>
        <v>0</v>
      </c>
      <c r="K33" s="3">
        <f>'Banking extract'!AY21</f>
        <v>0</v>
      </c>
      <c r="L33" s="3">
        <f>IF(LEFT('Banking extract'!D21,1)="R",'Banking extract'!N21,0)</f>
        <v>0</v>
      </c>
      <c r="M33" s="3">
        <f>SUM('Banking extract'!Q21:AP21)-SUM(N33:Q33)</f>
        <v>0</v>
      </c>
      <c r="N33" s="3">
        <f>'Banking extract'!Y21+'Banking extract'!Z21+'Banking extract'!AO21</f>
        <v>0</v>
      </c>
      <c r="O33" s="3">
        <f>'Banking extract'!AB21+'Banking extract'!AE21+'Banking extract'!AK21</f>
        <v>0</v>
      </c>
      <c r="P33" s="3">
        <f>'Banking extract'!V21+'Banking extract'!BC21</f>
        <v>0</v>
      </c>
      <c r="Q33" s="3">
        <f>'Banking extract'!Q21+'Banking extract'!AC21+'Banking extract'!W21</f>
        <v>0</v>
      </c>
      <c r="R33" s="36">
        <f>IF(LEFT('Banking extract'!D21,1)="E",'Banking extract'!N21,0)</f>
        <v>0</v>
      </c>
      <c r="S33" s="13"/>
      <c r="T33" s="13"/>
    </row>
    <row r="34" spans="1:20">
      <c r="A34" s="31">
        <f>'Banking extract'!H22</f>
        <v>0</v>
      </c>
      <c r="B34" s="32" t="str">
        <f>'Banking extract'!J22&amp;" - "&amp;'Banking extract'!K22</f>
        <v xml:space="preserve"> - </v>
      </c>
      <c r="C34" s="33">
        <f>'Banking extract'!A22</f>
        <v>0</v>
      </c>
      <c r="D34" s="3">
        <f>'Banking extract'!AV22</f>
        <v>0</v>
      </c>
      <c r="E34" s="3">
        <f>'Banking extract'!BA22+'Banking extract'!BE22</f>
        <v>0</v>
      </c>
      <c r="F34" s="3">
        <f>'Banking extract'!AU22+'Banking extract'!BC22</f>
        <v>0</v>
      </c>
      <c r="G34" s="3">
        <f>'Banking extract'!AR22</f>
        <v>0</v>
      </c>
      <c r="H34" s="3">
        <f>'Banking extract'!AX22+'Banking extract'!AZ22+'Banking extract'!BB22</f>
        <v>0</v>
      </c>
      <c r="I34" s="3">
        <f>'Banking extract'!BD22</f>
        <v>0</v>
      </c>
      <c r="J34" s="207">
        <f>SUM('Banking extract'!AQ22:BG22)-SUM(D34:I34)-K34</f>
        <v>0</v>
      </c>
      <c r="K34" s="3">
        <f>'Banking extract'!AY22</f>
        <v>0</v>
      </c>
      <c r="L34" s="3">
        <f>IF(LEFT('Banking extract'!D22,1)="R",'Banking extract'!N22,0)</f>
        <v>0</v>
      </c>
      <c r="M34" s="3">
        <f>SUM('Banking extract'!Q22:AP22)-SUM(N34:Q34)</f>
        <v>0</v>
      </c>
      <c r="N34" s="3">
        <f>'Banking extract'!Y22+'Banking extract'!Z22+'Banking extract'!AO22</f>
        <v>0</v>
      </c>
      <c r="O34" s="3">
        <f>'Banking extract'!AB22+'Banking extract'!AE22+'Banking extract'!AK22</f>
        <v>0</v>
      </c>
      <c r="P34" s="3">
        <f>'Banking extract'!V22+'Banking extract'!BC22</f>
        <v>0</v>
      </c>
      <c r="Q34" s="3">
        <f>'Banking extract'!Q22+'Banking extract'!AC22+'Banking extract'!W22</f>
        <v>0</v>
      </c>
      <c r="R34" s="36">
        <f>IF(LEFT('Banking extract'!D22,1)="E",'Banking extract'!N22,0)</f>
        <v>0</v>
      </c>
      <c r="S34" s="13"/>
      <c r="T34" s="13"/>
    </row>
    <row r="35" spans="1:20">
      <c r="A35" s="31">
        <f>'Banking extract'!H23</f>
        <v>0</v>
      </c>
      <c r="B35" s="32" t="str">
        <f>'Banking extract'!J23&amp;" - "&amp;'Banking extract'!K23</f>
        <v xml:space="preserve"> - </v>
      </c>
      <c r="C35" s="33">
        <f>'Banking extract'!A23</f>
        <v>0</v>
      </c>
      <c r="D35" s="3">
        <f>'Banking extract'!AV23</f>
        <v>0</v>
      </c>
      <c r="E35" s="3">
        <f>'Banking extract'!BA23+'Banking extract'!BE23</f>
        <v>0</v>
      </c>
      <c r="F35" s="3">
        <f>'Banking extract'!AU23+'Banking extract'!BC23</f>
        <v>0</v>
      </c>
      <c r="G35" s="3">
        <f>'Banking extract'!AR23</f>
        <v>0</v>
      </c>
      <c r="H35" s="3">
        <f>'Banking extract'!AX23+'Banking extract'!AZ23+'Banking extract'!BB23</f>
        <v>0</v>
      </c>
      <c r="I35" s="3">
        <f>'Banking extract'!BD23</f>
        <v>0</v>
      </c>
      <c r="J35" s="207">
        <f>SUM('Banking extract'!AQ23:BG23)-SUM(D35:I35)-K35</f>
        <v>0</v>
      </c>
      <c r="K35" s="3">
        <f>'Banking extract'!AY23</f>
        <v>0</v>
      </c>
      <c r="L35" s="3">
        <f>IF(LEFT('Banking extract'!D23,1)="R",'Banking extract'!N23,0)</f>
        <v>0</v>
      </c>
      <c r="M35" s="3">
        <f>SUM('Banking extract'!Q23:AP23)-SUM(N35:Q35)</f>
        <v>0</v>
      </c>
      <c r="N35" s="3">
        <f>'Banking extract'!Y23+'Banking extract'!Z23+'Banking extract'!AO23</f>
        <v>0</v>
      </c>
      <c r="O35" s="3">
        <f>'Banking extract'!AB23+'Banking extract'!AE23+'Banking extract'!AK23</f>
        <v>0</v>
      </c>
      <c r="P35" s="3">
        <f>'Banking extract'!V23+'Banking extract'!BC23</f>
        <v>0</v>
      </c>
      <c r="Q35" s="3">
        <f>'Banking extract'!Q23+'Banking extract'!AC23+'Banking extract'!W23</f>
        <v>0</v>
      </c>
      <c r="R35" s="36">
        <f>IF(LEFT('Banking extract'!D23,1)="E",'Banking extract'!N23,0)</f>
        <v>0</v>
      </c>
      <c r="S35" s="13"/>
      <c r="T35" s="13"/>
    </row>
    <row r="36" spans="1:20">
      <c r="A36" s="31">
        <f>'Banking extract'!H24</f>
        <v>0</v>
      </c>
      <c r="B36" s="32" t="str">
        <f>'Banking extract'!J24&amp;" - "&amp;'Banking extract'!K24</f>
        <v xml:space="preserve"> - </v>
      </c>
      <c r="C36" s="33">
        <f>'Banking extract'!A24</f>
        <v>0</v>
      </c>
      <c r="D36" s="3">
        <f>'Banking extract'!AV24</f>
        <v>0</v>
      </c>
      <c r="E36" s="3">
        <f>'Banking extract'!BA24+'Banking extract'!BE24</f>
        <v>0</v>
      </c>
      <c r="F36" s="3">
        <f>'Banking extract'!AU24+'Banking extract'!BC24</f>
        <v>0</v>
      </c>
      <c r="G36" s="3">
        <f>'Banking extract'!AR24</f>
        <v>0</v>
      </c>
      <c r="H36" s="3">
        <f>'Banking extract'!AX24+'Banking extract'!AZ24+'Banking extract'!BB24</f>
        <v>0</v>
      </c>
      <c r="I36" s="3">
        <f>'Banking extract'!BD24</f>
        <v>0</v>
      </c>
      <c r="J36" s="207">
        <f>SUM('Banking extract'!AQ24:BG24)-SUM(D36:I36)-K36</f>
        <v>0</v>
      </c>
      <c r="K36" s="3">
        <f>'Banking extract'!AY24</f>
        <v>0</v>
      </c>
      <c r="L36" s="3">
        <f>IF(LEFT('Banking extract'!D24,1)="R",'Banking extract'!N24,0)</f>
        <v>0</v>
      </c>
      <c r="M36" s="3">
        <f>SUM('Banking extract'!Q24:AP24)-SUM(N36:Q36)</f>
        <v>0</v>
      </c>
      <c r="N36" s="3">
        <f>'Banking extract'!Y24+'Banking extract'!Z24+'Banking extract'!AO24</f>
        <v>0</v>
      </c>
      <c r="O36" s="3">
        <f>'Banking extract'!AB24+'Banking extract'!AE24+'Banking extract'!AK24</f>
        <v>0</v>
      </c>
      <c r="P36" s="3">
        <f>'Banking extract'!V24+'Banking extract'!BC24</f>
        <v>0</v>
      </c>
      <c r="Q36" s="3">
        <f>'Banking extract'!Q24+'Banking extract'!AC24+'Banking extract'!W24</f>
        <v>0</v>
      </c>
      <c r="R36" s="36">
        <f>IF(LEFT('Banking extract'!D24,1)="E",'Banking extract'!N24,0)</f>
        <v>0</v>
      </c>
      <c r="S36" s="13"/>
      <c r="T36" s="13"/>
    </row>
    <row r="37" spans="1:20">
      <c r="A37" s="31">
        <f>'Banking extract'!H25</f>
        <v>0</v>
      </c>
      <c r="B37" s="32" t="str">
        <f>'Banking extract'!J25&amp;" - "&amp;'Banking extract'!K25</f>
        <v xml:space="preserve"> - </v>
      </c>
      <c r="C37" s="33">
        <f>'Banking extract'!A25</f>
        <v>0</v>
      </c>
      <c r="D37" s="3">
        <f>'Banking extract'!AV25</f>
        <v>0</v>
      </c>
      <c r="E37" s="3">
        <f>'Banking extract'!BA25+'Banking extract'!BE25</f>
        <v>0</v>
      </c>
      <c r="F37" s="3">
        <f>'Banking extract'!AU25+'Banking extract'!BC25</f>
        <v>0</v>
      </c>
      <c r="G37" s="3">
        <f>'Banking extract'!AR25</f>
        <v>0</v>
      </c>
      <c r="H37" s="3">
        <f>'Banking extract'!AX25+'Banking extract'!AZ25+'Banking extract'!BB25</f>
        <v>0</v>
      </c>
      <c r="I37" s="3">
        <f>'Banking extract'!BD25</f>
        <v>0</v>
      </c>
      <c r="J37" s="207">
        <f>SUM('Banking extract'!AQ25:BG25)-SUM(D37:I37)-K37</f>
        <v>0</v>
      </c>
      <c r="K37" s="3">
        <f>'Banking extract'!AY25</f>
        <v>0</v>
      </c>
      <c r="L37" s="3">
        <f>IF(LEFT('Banking extract'!D25,1)="R",'Banking extract'!N25,0)</f>
        <v>0</v>
      </c>
      <c r="M37" s="3">
        <f>SUM('Banking extract'!Q25:AP25)-SUM(N37:Q37)</f>
        <v>0</v>
      </c>
      <c r="N37" s="3">
        <f>'Banking extract'!Y25+'Banking extract'!Z25+'Banking extract'!AO25</f>
        <v>0</v>
      </c>
      <c r="O37" s="3">
        <f>'Banking extract'!AB25+'Banking extract'!AE25+'Banking extract'!AK25</f>
        <v>0</v>
      </c>
      <c r="P37" s="3">
        <f>'Banking extract'!V25+'Banking extract'!BC25</f>
        <v>0</v>
      </c>
      <c r="Q37" s="3">
        <f>'Banking extract'!Q25+'Banking extract'!AC25+'Banking extract'!W25</f>
        <v>0</v>
      </c>
      <c r="R37" s="36">
        <f>IF(LEFT('Banking extract'!D25,1)="E",'Banking extract'!N25,0)</f>
        <v>0</v>
      </c>
      <c r="S37" s="13"/>
      <c r="T37" s="13"/>
    </row>
    <row r="38" spans="1:20">
      <c r="A38" s="31">
        <f>'Banking extract'!H26</f>
        <v>0</v>
      </c>
      <c r="B38" s="32" t="str">
        <f>'Banking extract'!J26&amp;" - "&amp;'Banking extract'!K26</f>
        <v xml:space="preserve"> - </v>
      </c>
      <c r="C38" s="33">
        <f>'Banking extract'!A26</f>
        <v>0</v>
      </c>
      <c r="D38" s="3">
        <f>'Banking extract'!AV26</f>
        <v>0</v>
      </c>
      <c r="E38" s="3">
        <f>'Banking extract'!BA26+'Banking extract'!BE26</f>
        <v>0</v>
      </c>
      <c r="F38" s="3">
        <f>'Banking extract'!AU26+'Banking extract'!BC26</f>
        <v>0</v>
      </c>
      <c r="G38" s="3">
        <f>'Banking extract'!AR26</f>
        <v>0</v>
      </c>
      <c r="H38" s="3">
        <f>'Banking extract'!AX26+'Banking extract'!AZ26+'Banking extract'!BB26</f>
        <v>0</v>
      </c>
      <c r="I38" s="3">
        <f>'Banking extract'!BD26</f>
        <v>0</v>
      </c>
      <c r="J38" s="207">
        <f>SUM('Banking extract'!AQ26:BG26)-SUM(D38:I38)-K38</f>
        <v>0</v>
      </c>
      <c r="K38" s="3">
        <f>'Banking extract'!AY26</f>
        <v>0</v>
      </c>
      <c r="L38" s="3">
        <f>IF(LEFT('Banking extract'!D26,1)="R",'Banking extract'!N26,0)</f>
        <v>0</v>
      </c>
      <c r="M38" s="3">
        <f>SUM('Banking extract'!Q26:AP26)-SUM(N38:Q38)</f>
        <v>0</v>
      </c>
      <c r="N38" s="3">
        <f>'Banking extract'!Y26+'Banking extract'!Z26+'Banking extract'!AO26</f>
        <v>0</v>
      </c>
      <c r="O38" s="3">
        <f>'Banking extract'!AB26+'Banking extract'!AE26+'Banking extract'!AK26</f>
        <v>0</v>
      </c>
      <c r="P38" s="3">
        <f>'Banking extract'!V26+'Banking extract'!BC26</f>
        <v>0</v>
      </c>
      <c r="Q38" s="3">
        <f>'Banking extract'!Q26+'Banking extract'!AC26+'Banking extract'!W26</f>
        <v>0</v>
      </c>
      <c r="R38" s="36">
        <f>IF(LEFT('Banking extract'!D26,1)="E",'Banking extract'!N26,0)</f>
        <v>0</v>
      </c>
      <c r="S38" s="13"/>
      <c r="T38" s="13"/>
    </row>
    <row r="39" spans="1:20">
      <c r="A39" s="31">
        <f>'Banking extract'!H27</f>
        <v>0</v>
      </c>
      <c r="B39" s="32" t="str">
        <f>'Banking extract'!J27&amp;" - "&amp;'Banking extract'!K27</f>
        <v xml:space="preserve"> - </v>
      </c>
      <c r="C39" s="33">
        <f>'Banking extract'!A27</f>
        <v>0</v>
      </c>
      <c r="D39" s="3">
        <f>'Banking extract'!AV27</f>
        <v>0</v>
      </c>
      <c r="E39" s="3">
        <f>'Banking extract'!BA27+'Banking extract'!BE27</f>
        <v>0</v>
      </c>
      <c r="F39" s="3">
        <f>'Banking extract'!AU27+'Banking extract'!BC27</f>
        <v>0</v>
      </c>
      <c r="G39" s="3">
        <f>'Banking extract'!AR27</f>
        <v>0</v>
      </c>
      <c r="H39" s="3">
        <f>'Banking extract'!AX27+'Banking extract'!AZ27+'Banking extract'!BB27</f>
        <v>0</v>
      </c>
      <c r="I39" s="3">
        <f>'Banking extract'!BD27</f>
        <v>0</v>
      </c>
      <c r="J39" s="207">
        <f>SUM('Banking extract'!AQ27:BG27)-SUM(D39:I39)-K39</f>
        <v>0</v>
      </c>
      <c r="K39" s="3">
        <f>'Banking extract'!AY27</f>
        <v>0</v>
      </c>
      <c r="L39" s="3">
        <f>IF(LEFT('Banking extract'!D27,1)="R",'Banking extract'!N27,0)</f>
        <v>0</v>
      </c>
      <c r="M39" s="3">
        <f>SUM('Banking extract'!Q27:AP27)-SUM(N39:Q39)</f>
        <v>0</v>
      </c>
      <c r="N39" s="3">
        <f>'Banking extract'!Y27+'Banking extract'!Z27+'Banking extract'!AO27</f>
        <v>0</v>
      </c>
      <c r="O39" s="3">
        <f>'Banking extract'!AB27+'Banking extract'!AE27+'Banking extract'!AK27</f>
        <v>0</v>
      </c>
      <c r="P39" s="3">
        <f>'Banking extract'!V27+'Banking extract'!BC27</f>
        <v>0</v>
      </c>
      <c r="Q39" s="3">
        <f>'Banking extract'!Q27+'Banking extract'!AC27+'Banking extract'!W27</f>
        <v>0</v>
      </c>
      <c r="R39" s="36">
        <f>IF(LEFT('Banking extract'!D27,1)="E",'Banking extract'!N27,0)</f>
        <v>0</v>
      </c>
      <c r="S39" s="13"/>
      <c r="T39" s="13"/>
    </row>
    <row r="40" spans="1:20">
      <c r="A40" s="31">
        <f>'Banking extract'!H28</f>
        <v>0</v>
      </c>
      <c r="B40" s="32" t="str">
        <f>'Banking extract'!J28&amp;" - "&amp;'Banking extract'!K28</f>
        <v xml:space="preserve"> - </v>
      </c>
      <c r="C40" s="33">
        <f>'Banking extract'!A28</f>
        <v>0</v>
      </c>
      <c r="D40" s="3">
        <f>'Banking extract'!AV28</f>
        <v>0</v>
      </c>
      <c r="E40" s="3">
        <f>'Banking extract'!BA28+'Banking extract'!BE28</f>
        <v>0</v>
      </c>
      <c r="F40" s="3">
        <f>'Banking extract'!AU28+'Banking extract'!BC28</f>
        <v>0</v>
      </c>
      <c r="G40" s="3">
        <f>'Banking extract'!AR28</f>
        <v>0</v>
      </c>
      <c r="H40" s="3">
        <f>'Banking extract'!AX28+'Banking extract'!AZ28+'Banking extract'!BB28</f>
        <v>0</v>
      </c>
      <c r="I40" s="3">
        <f>'Banking extract'!BD28</f>
        <v>0</v>
      </c>
      <c r="J40" s="207">
        <f>SUM('Banking extract'!AQ28:BG28)-SUM(D40:I40)-K40</f>
        <v>0</v>
      </c>
      <c r="K40" s="3">
        <f>'Banking extract'!AY28</f>
        <v>0</v>
      </c>
      <c r="L40" s="3">
        <f>IF(LEFT('Banking extract'!D28,1)="R",'Banking extract'!N28,0)</f>
        <v>0</v>
      </c>
      <c r="M40" s="3">
        <f>SUM('Banking extract'!Q28:AP28)-SUM(N40:Q40)</f>
        <v>0</v>
      </c>
      <c r="N40" s="3">
        <f>'Banking extract'!Y28+'Banking extract'!Z28+'Banking extract'!AO28</f>
        <v>0</v>
      </c>
      <c r="O40" s="3">
        <f>'Banking extract'!AB28+'Banking extract'!AE28+'Banking extract'!AK28</f>
        <v>0</v>
      </c>
      <c r="P40" s="3">
        <f>'Banking extract'!V28+'Banking extract'!BC28</f>
        <v>0</v>
      </c>
      <c r="Q40" s="3">
        <f>'Banking extract'!Q28+'Banking extract'!AC28+'Banking extract'!W28</f>
        <v>0</v>
      </c>
      <c r="R40" s="36">
        <f>IF(LEFT('Banking extract'!D28,1)="E",'Banking extract'!N28,0)</f>
        <v>0</v>
      </c>
      <c r="S40" s="13"/>
      <c r="T40" s="13"/>
    </row>
    <row r="41" spans="1:20">
      <c r="A41" s="31">
        <f>'Banking extract'!H29</f>
        <v>0</v>
      </c>
      <c r="B41" s="32" t="str">
        <f>'Banking extract'!J29&amp;" - "&amp;'Banking extract'!K29</f>
        <v xml:space="preserve"> - </v>
      </c>
      <c r="C41" s="33">
        <f>'Banking extract'!A29</f>
        <v>0</v>
      </c>
      <c r="D41" s="3">
        <f>'Banking extract'!AV29</f>
        <v>0</v>
      </c>
      <c r="E41" s="3">
        <f>'Banking extract'!BA29+'Banking extract'!BE29</f>
        <v>0</v>
      </c>
      <c r="F41" s="3">
        <f>'Banking extract'!AU29+'Banking extract'!BC29</f>
        <v>0</v>
      </c>
      <c r="G41" s="3">
        <f>'Banking extract'!AR29</f>
        <v>0</v>
      </c>
      <c r="H41" s="3">
        <f>'Banking extract'!AX29+'Banking extract'!AZ29+'Banking extract'!BB29</f>
        <v>0</v>
      </c>
      <c r="I41" s="3">
        <f>'Banking extract'!BD29</f>
        <v>0</v>
      </c>
      <c r="J41" s="207">
        <f>SUM('Banking extract'!AQ29:BG29)-SUM(D41:I41)-K41</f>
        <v>0</v>
      </c>
      <c r="K41" s="3">
        <f>'Banking extract'!AY29</f>
        <v>0</v>
      </c>
      <c r="L41" s="3">
        <f>IF(LEFT('Banking extract'!D29,1)="R",'Banking extract'!N29,0)</f>
        <v>0</v>
      </c>
      <c r="M41" s="3">
        <f>SUM('Banking extract'!Q29:AP29)-SUM(N41:Q41)</f>
        <v>0</v>
      </c>
      <c r="N41" s="3">
        <f>'Banking extract'!Y29+'Banking extract'!Z29+'Banking extract'!AO29</f>
        <v>0</v>
      </c>
      <c r="O41" s="3">
        <f>'Banking extract'!AB29+'Banking extract'!AE29+'Banking extract'!AK29</f>
        <v>0</v>
      </c>
      <c r="P41" s="3">
        <f>'Banking extract'!V29+'Banking extract'!BC29</f>
        <v>0</v>
      </c>
      <c r="Q41" s="3">
        <f>'Banking extract'!Q29+'Banking extract'!AC29+'Banking extract'!W29</f>
        <v>0</v>
      </c>
      <c r="R41" s="36">
        <f>IF(LEFT('Banking extract'!D29,1)="E",'Banking extract'!N29,0)</f>
        <v>0</v>
      </c>
      <c r="S41" s="13"/>
      <c r="T41" s="13"/>
    </row>
    <row r="42" spans="1:20">
      <c r="A42" s="31">
        <f>'Banking extract'!H30</f>
        <v>0</v>
      </c>
      <c r="B42" s="32" t="str">
        <f>'Banking extract'!J30&amp;" - "&amp;'Banking extract'!K30</f>
        <v xml:space="preserve"> - </v>
      </c>
      <c r="C42" s="33">
        <f>'Banking extract'!A30</f>
        <v>0</v>
      </c>
      <c r="D42" s="3">
        <f>'Banking extract'!AV30</f>
        <v>0</v>
      </c>
      <c r="E42" s="3">
        <f>'Banking extract'!BA30+'Banking extract'!BE30</f>
        <v>0</v>
      </c>
      <c r="F42" s="3">
        <f>'Banking extract'!AU30+'Banking extract'!BC30</f>
        <v>0</v>
      </c>
      <c r="G42" s="3">
        <f>'Banking extract'!AR30</f>
        <v>0</v>
      </c>
      <c r="H42" s="3">
        <f>'Banking extract'!AX30+'Banking extract'!AZ30+'Banking extract'!BB30</f>
        <v>0</v>
      </c>
      <c r="I42" s="3">
        <f>'Banking extract'!BD30</f>
        <v>0</v>
      </c>
      <c r="J42" s="207">
        <f>SUM('Banking extract'!AQ30:BG30)-SUM(D42:I42)-K42</f>
        <v>0</v>
      </c>
      <c r="K42" s="3">
        <f>'Banking extract'!AY30</f>
        <v>0</v>
      </c>
      <c r="L42" s="3">
        <f>IF(LEFT('Banking extract'!D30,1)="R",'Banking extract'!N30,0)</f>
        <v>0</v>
      </c>
      <c r="M42" s="3">
        <f>SUM('Banking extract'!Q30:AP30)-SUM(N42:Q42)</f>
        <v>0</v>
      </c>
      <c r="N42" s="3">
        <f>'Banking extract'!Y30+'Banking extract'!Z30+'Banking extract'!AO30</f>
        <v>0</v>
      </c>
      <c r="O42" s="3">
        <f>'Banking extract'!AB30+'Banking extract'!AE30+'Banking extract'!AK30</f>
        <v>0</v>
      </c>
      <c r="P42" s="3">
        <f>'Banking extract'!V30+'Banking extract'!BC30</f>
        <v>0</v>
      </c>
      <c r="Q42" s="3">
        <f>'Banking extract'!Q30+'Banking extract'!AC30+'Banking extract'!W30</f>
        <v>0</v>
      </c>
      <c r="R42" s="36">
        <f>IF(LEFT('Banking extract'!D30,1)="E",'Banking extract'!N30,0)</f>
        <v>0</v>
      </c>
      <c r="S42" s="13"/>
      <c r="T42" s="13"/>
    </row>
    <row r="43" spans="1:20">
      <c r="A43" s="31">
        <f>'Banking extract'!H31</f>
        <v>0</v>
      </c>
      <c r="B43" s="32" t="str">
        <f>'Banking extract'!J31&amp;" - "&amp;'Banking extract'!K31</f>
        <v xml:space="preserve"> - </v>
      </c>
      <c r="C43" s="33">
        <f>'Banking extract'!A31</f>
        <v>0</v>
      </c>
      <c r="D43" s="3">
        <f>'Banking extract'!AV31</f>
        <v>0</v>
      </c>
      <c r="E43" s="3">
        <f>'Banking extract'!BA31+'Banking extract'!BE31</f>
        <v>0</v>
      </c>
      <c r="F43" s="3">
        <f>'Banking extract'!AU31+'Banking extract'!BC31</f>
        <v>0</v>
      </c>
      <c r="G43" s="3">
        <f>'Banking extract'!AR31</f>
        <v>0</v>
      </c>
      <c r="H43" s="3">
        <f>'Banking extract'!AX31+'Banking extract'!AZ31+'Banking extract'!BB31</f>
        <v>0</v>
      </c>
      <c r="I43" s="3">
        <f>'Banking extract'!BD31</f>
        <v>0</v>
      </c>
      <c r="J43" s="207">
        <f>SUM('Banking extract'!AQ31:BG31)-SUM(D43:I43)-K43</f>
        <v>0</v>
      </c>
      <c r="K43" s="3">
        <f>'Banking extract'!AY31</f>
        <v>0</v>
      </c>
      <c r="L43" s="3">
        <f>IF(LEFT('Banking extract'!D31,1)="R",'Banking extract'!N31,0)</f>
        <v>0</v>
      </c>
      <c r="M43" s="3">
        <f>SUM('Banking extract'!Q31:AP31)-SUM(N43:Q43)</f>
        <v>0</v>
      </c>
      <c r="N43" s="3">
        <f>'Banking extract'!Y31+'Banking extract'!Z31+'Banking extract'!AO31</f>
        <v>0</v>
      </c>
      <c r="O43" s="3">
        <f>'Banking extract'!AB31+'Banking extract'!AE31+'Banking extract'!AK31</f>
        <v>0</v>
      </c>
      <c r="P43" s="3">
        <f>'Banking extract'!V31+'Banking extract'!BC31</f>
        <v>0</v>
      </c>
      <c r="Q43" s="3">
        <f>'Banking extract'!Q31+'Banking extract'!AC31+'Banking extract'!W31</f>
        <v>0</v>
      </c>
      <c r="R43" s="36">
        <f>IF(LEFT('Banking extract'!D31,1)="E",'Banking extract'!N31,0)</f>
        <v>0</v>
      </c>
      <c r="S43" s="13"/>
      <c r="T43" s="13"/>
    </row>
    <row r="44" spans="1:20">
      <c r="A44" s="31">
        <f>'Banking extract'!H32</f>
        <v>0</v>
      </c>
      <c r="B44" s="32" t="str">
        <f>'Banking extract'!J32&amp;" - "&amp;'Banking extract'!K32</f>
        <v xml:space="preserve"> - </v>
      </c>
      <c r="C44" s="33">
        <f>'Banking extract'!A32</f>
        <v>0</v>
      </c>
      <c r="D44" s="3">
        <f>'Banking extract'!AV32</f>
        <v>0</v>
      </c>
      <c r="E44" s="3">
        <f>'Banking extract'!BA32+'Banking extract'!BE32</f>
        <v>0</v>
      </c>
      <c r="F44" s="3">
        <f>'Banking extract'!AU32+'Banking extract'!BC32</f>
        <v>0</v>
      </c>
      <c r="G44" s="3">
        <f>'Banking extract'!AR32</f>
        <v>0</v>
      </c>
      <c r="H44" s="3">
        <f>'Banking extract'!AX32+'Banking extract'!AZ32+'Banking extract'!BB32</f>
        <v>0</v>
      </c>
      <c r="I44" s="3">
        <f>'Banking extract'!BD32</f>
        <v>0</v>
      </c>
      <c r="J44" s="207">
        <f>SUM('Banking extract'!AQ32:BG32)-SUM(D44:I44)-K44</f>
        <v>0</v>
      </c>
      <c r="K44" s="3">
        <f>'Banking extract'!AY32</f>
        <v>0</v>
      </c>
      <c r="L44" s="3">
        <f>IF(LEFT('Banking extract'!D32,1)="R",'Banking extract'!N32,0)</f>
        <v>0</v>
      </c>
      <c r="M44" s="3">
        <f>SUM('Banking extract'!Q32:AP32)-SUM(N44:Q44)</f>
        <v>0</v>
      </c>
      <c r="N44" s="3">
        <f>'Banking extract'!Y32+'Banking extract'!Z32+'Banking extract'!AO32</f>
        <v>0</v>
      </c>
      <c r="O44" s="3">
        <f>'Banking extract'!AB32+'Banking extract'!AE32+'Banking extract'!AK32</f>
        <v>0</v>
      </c>
      <c r="P44" s="3">
        <f>'Banking extract'!V32+'Banking extract'!BC32</f>
        <v>0</v>
      </c>
      <c r="Q44" s="3">
        <f>'Banking extract'!Q32+'Banking extract'!AC32+'Banking extract'!W32</f>
        <v>0</v>
      </c>
      <c r="R44" s="36">
        <f>IF(LEFT('Banking extract'!D32,1)="E",'Banking extract'!N32,0)</f>
        <v>0</v>
      </c>
      <c r="S44" s="13"/>
      <c r="T44" s="13"/>
    </row>
    <row r="45" spans="1:20">
      <c r="A45" s="31">
        <f>'Banking extract'!H33</f>
        <v>0</v>
      </c>
      <c r="B45" s="32" t="str">
        <f>'Banking extract'!J33&amp;" - "&amp;'Banking extract'!K33</f>
        <v xml:space="preserve"> - </v>
      </c>
      <c r="C45" s="33">
        <f>'Banking extract'!A33</f>
        <v>0</v>
      </c>
      <c r="D45" s="3">
        <f>'Banking extract'!AV33</f>
        <v>0</v>
      </c>
      <c r="E45" s="3">
        <f>'Banking extract'!BA33+'Banking extract'!BE33</f>
        <v>0</v>
      </c>
      <c r="F45" s="3">
        <f>'Banking extract'!AU33+'Banking extract'!BC33</f>
        <v>0</v>
      </c>
      <c r="G45" s="3">
        <f>'Banking extract'!AR33</f>
        <v>0</v>
      </c>
      <c r="H45" s="3">
        <f>'Banking extract'!AX33+'Banking extract'!AZ33+'Banking extract'!BB33</f>
        <v>0</v>
      </c>
      <c r="I45" s="3">
        <f>'Banking extract'!BD33</f>
        <v>0</v>
      </c>
      <c r="J45" s="207">
        <f>SUM('Banking extract'!AQ33:BG33)-SUM(D45:I45)-K45</f>
        <v>0</v>
      </c>
      <c r="K45" s="3">
        <f>'Banking extract'!AY33</f>
        <v>0</v>
      </c>
      <c r="L45" s="3">
        <f>IF(LEFT('Banking extract'!D33,1)="R",'Banking extract'!N33,0)</f>
        <v>0</v>
      </c>
      <c r="M45" s="3">
        <f>SUM('Banking extract'!Q33:AP33)-SUM(N45:Q45)</f>
        <v>0</v>
      </c>
      <c r="N45" s="3">
        <f>'Banking extract'!Y33+'Banking extract'!Z33+'Banking extract'!AO33</f>
        <v>0</v>
      </c>
      <c r="O45" s="3">
        <f>'Banking extract'!AB33+'Banking extract'!AE33+'Banking extract'!AK33</f>
        <v>0</v>
      </c>
      <c r="P45" s="3">
        <f>'Banking extract'!V33+'Banking extract'!BC33</f>
        <v>0</v>
      </c>
      <c r="Q45" s="3">
        <f>'Banking extract'!Q33+'Banking extract'!AC33+'Banking extract'!W33</f>
        <v>0</v>
      </c>
      <c r="R45" s="36">
        <f>IF(LEFT('Banking extract'!D33,1)="E",'Banking extract'!N33,0)</f>
        <v>0</v>
      </c>
      <c r="S45" s="13"/>
      <c r="T45" s="13"/>
    </row>
    <row r="46" spans="1:20">
      <c r="A46" s="31">
        <f>'Banking extract'!H34</f>
        <v>0</v>
      </c>
      <c r="B46" s="32" t="str">
        <f>'Banking extract'!J34&amp;" - "&amp;'Banking extract'!K34</f>
        <v xml:space="preserve"> - </v>
      </c>
      <c r="C46" s="33">
        <f>'Banking extract'!A34</f>
        <v>0</v>
      </c>
      <c r="D46" s="3">
        <f>'Banking extract'!AV34</f>
        <v>0</v>
      </c>
      <c r="E46" s="3">
        <f>'Banking extract'!BA34+'Banking extract'!BE34</f>
        <v>0</v>
      </c>
      <c r="F46" s="3">
        <f>'Banking extract'!AU34+'Banking extract'!BC34</f>
        <v>0</v>
      </c>
      <c r="G46" s="3">
        <f>'Banking extract'!AR34</f>
        <v>0</v>
      </c>
      <c r="H46" s="3">
        <f>'Banking extract'!AX34+'Banking extract'!AZ34+'Banking extract'!BB34</f>
        <v>0</v>
      </c>
      <c r="I46" s="3">
        <f>'Banking extract'!BD34</f>
        <v>0</v>
      </c>
      <c r="J46" s="207">
        <f>SUM('Banking extract'!AQ34:BG34)-SUM(D46:I46)-K46</f>
        <v>0</v>
      </c>
      <c r="K46" s="3">
        <f>'Banking extract'!AY34</f>
        <v>0</v>
      </c>
      <c r="L46" s="3">
        <f>IF(LEFT('Banking extract'!D34,1)="R",'Banking extract'!N34,0)</f>
        <v>0</v>
      </c>
      <c r="M46" s="3">
        <f>SUM('Banking extract'!Q34:AP34)-SUM(N46:Q46)</f>
        <v>0</v>
      </c>
      <c r="N46" s="3">
        <f>'Banking extract'!Y34+'Banking extract'!Z34+'Banking extract'!AO34</f>
        <v>0</v>
      </c>
      <c r="O46" s="3">
        <f>'Banking extract'!AB34+'Banking extract'!AE34+'Banking extract'!AK34</f>
        <v>0</v>
      </c>
      <c r="P46" s="3">
        <f>'Banking extract'!V34+'Banking extract'!BC34</f>
        <v>0</v>
      </c>
      <c r="Q46" s="3">
        <f>'Banking extract'!Q34+'Banking extract'!AC34+'Banking extract'!W34</f>
        <v>0</v>
      </c>
      <c r="R46" s="36">
        <f>IF(LEFT('Banking extract'!D34,1)="E",'Banking extract'!N34,0)</f>
        <v>0</v>
      </c>
      <c r="S46" s="13"/>
      <c r="T46" s="13"/>
    </row>
    <row r="47" spans="1:20">
      <c r="A47" s="31">
        <f>'Banking extract'!H35</f>
        <v>0</v>
      </c>
      <c r="B47" s="32" t="str">
        <f>'Banking extract'!J35&amp;" - "&amp;'Banking extract'!K35</f>
        <v xml:space="preserve"> - </v>
      </c>
      <c r="C47" s="33">
        <f>'Banking extract'!A35</f>
        <v>0</v>
      </c>
      <c r="D47" s="3">
        <f>'Banking extract'!AV35</f>
        <v>0</v>
      </c>
      <c r="E47" s="3">
        <f>'Banking extract'!BA35+'Banking extract'!BE35</f>
        <v>0</v>
      </c>
      <c r="F47" s="3">
        <f>'Banking extract'!AU35+'Banking extract'!BC35</f>
        <v>0</v>
      </c>
      <c r="G47" s="3">
        <f>'Banking extract'!AR35</f>
        <v>0</v>
      </c>
      <c r="H47" s="3">
        <f>'Banking extract'!AX35+'Banking extract'!AZ35+'Banking extract'!BB35</f>
        <v>0</v>
      </c>
      <c r="I47" s="3">
        <f>'Banking extract'!BD35</f>
        <v>0</v>
      </c>
      <c r="J47" s="207">
        <f>SUM('Banking extract'!AQ35:BG35)-SUM(D47:I47)-K47</f>
        <v>0</v>
      </c>
      <c r="K47" s="3">
        <f>'Banking extract'!AY35</f>
        <v>0</v>
      </c>
      <c r="L47" s="3">
        <f>IF(LEFT('Banking extract'!D35,1)="R",'Banking extract'!N35,0)</f>
        <v>0</v>
      </c>
      <c r="M47" s="3">
        <f>SUM('Banking extract'!Q35:AP35)-SUM(N47:Q47)</f>
        <v>0</v>
      </c>
      <c r="N47" s="3">
        <f>'Banking extract'!Y35+'Banking extract'!Z35+'Banking extract'!AO35</f>
        <v>0</v>
      </c>
      <c r="O47" s="3">
        <f>'Banking extract'!AB35+'Banking extract'!AE35+'Banking extract'!AK35</f>
        <v>0</v>
      </c>
      <c r="P47" s="3">
        <f>'Banking extract'!V35+'Banking extract'!BC35</f>
        <v>0</v>
      </c>
      <c r="Q47" s="3">
        <f>'Banking extract'!Q35+'Banking extract'!AC35+'Banking extract'!W35</f>
        <v>0</v>
      </c>
      <c r="R47" s="36">
        <f>IF(LEFT('Banking extract'!D35,1)="E",'Banking extract'!N35,0)</f>
        <v>0</v>
      </c>
      <c r="S47" s="13"/>
      <c r="T47" s="13"/>
    </row>
    <row r="48" spans="1:20">
      <c r="A48" s="31">
        <f>'Banking extract'!H36</f>
        <v>0</v>
      </c>
      <c r="B48" s="32" t="str">
        <f>'Banking extract'!J36&amp;" - "&amp;'Banking extract'!K36</f>
        <v xml:space="preserve"> - </v>
      </c>
      <c r="C48" s="33">
        <f>'Banking extract'!A36</f>
        <v>0</v>
      </c>
      <c r="D48" s="3">
        <f>'Banking extract'!AV36</f>
        <v>0</v>
      </c>
      <c r="E48" s="3">
        <f>'Banking extract'!BA36+'Banking extract'!BE36</f>
        <v>0</v>
      </c>
      <c r="F48" s="3">
        <f>'Banking extract'!AU36+'Banking extract'!BC36</f>
        <v>0</v>
      </c>
      <c r="G48" s="3">
        <f>'Banking extract'!AR36</f>
        <v>0</v>
      </c>
      <c r="H48" s="3">
        <f>'Banking extract'!AX36+'Banking extract'!AZ36+'Banking extract'!BB36</f>
        <v>0</v>
      </c>
      <c r="I48" s="3">
        <f>'Banking extract'!BD36</f>
        <v>0</v>
      </c>
      <c r="J48" s="207">
        <f>SUM('Banking extract'!AQ36:BG36)-SUM(D48:I48)-K48</f>
        <v>0</v>
      </c>
      <c r="K48" s="3">
        <f>'Banking extract'!AY36</f>
        <v>0</v>
      </c>
      <c r="L48" s="3">
        <f>IF(LEFT('Banking extract'!D36,1)="R",'Banking extract'!N36,0)</f>
        <v>0</v>
      </c>
      <c r="M48" s="3">
        <f>SUM('Banking extract'!Q36:AP36)-SUM(N48:Q48)</f>
        <v>0</v>
      </c>
      <c r="N48" s="3">
        <f>'Banking extract'!Y36+'Banking extract'!Z36+'Banking extract'!AO36</f>
        <v>0</v>
      </c>
      <c r="O48" s="3">
        <f>'Banking extract'!AB36+'Banking extract'!AE36+'Banking extract'!AK36</f>
        <v>0</v>
      </c>
      <c r="P48" s="3">
        <f>'Banking extract'!V36+'Banking extract'!BC36</f>
        <v>0</v>
      </c>
      <c r="Q48" s="3">
        <f>'Banking extract'!Q36+'Banking extract'!AC36+'Banking extract'!W36</f>
        <v>0</v>
      </c>
      <c r="R48" s="36">
        <f>IF(LEFT('Banking extract'!D36,1)="E",'Banking extract'!N36,0)</f>
        <v>0</v>
      </c>
      <c r="S48" s="13"/>
      <c r="T48" s="13"/>
    </row>
    <row r="49" spans="1:20">
      <c r="A49" s="31">
        <f>'Banking extract'!H37</f>
        <v>0</v>
      </c>
      <c r="B49" s="32" t="str">
        <f>'Banking extract'!J37&amp;" - "&amp;'Banking extract'!K37</f>
        <v xml:space="preserve"> - </v>
      </c>
      <c r="C49" s="33">
        <f>'Banking extract'!A37</f>
        <v>0</v>
      </c>
      <c r="D49" s="3">
        <f>'Banking extract'!AV37</f>
        <v>0</v>
      </c>
      <c r="E49" s="3">
        <f>'Banking extract'!BA37+'Banking extract'!BE37</f>
        <v>0</v>
      </c>
      <c r="F49" s="3">
        <f>'Banking extract'!AU37+'Banking extract'!BC37</f>
        <v>0</v>
      </c>
      <c r="G49" s="3">
        <f>'Banking extract'!AR37</f>
        <v>0</v>
      </c>
      <c r="H49" s="3">
        <f>'Banking extract'!AX37+'Banking extract'!AZ37+'Banking extract'!BB37</f>
        <v>0</v>
      </c>
      <c r="I49" s="3">
        <f>'Banking extract'!BD37</f>
        <v>0</v>
      </c>
      <c r="J49" s="207">
        <f>SUM('Banking extract'!AQ37:BG37)-SUM(D49:I49)-K49</f>
        <v>0</v>
      </c>
      <c r="K49" s="3">
        <f>'Banking extract'!AY37</f>
        <v>0</v>
      </c>
      <c r="L49" s="3">
        <f>IF(LEFT('Banking extract'!D37,1)="R",'Banking extract'!N37,0)</f>
        <v>0</v>
      </c>
      <c r="M49" s="3">
        <f>SUM('Banking extract'!Q37:AP37)-SUM(N49:Q49)</f>
        <v>0</v>
      </c>
      <c r="N49" s="3">
        <f>'Banking extract'!Y37+'Banking extract'!Z37+'Banking extract'!AO37</f>
        <v>0</v>
      </c>
      <c r="O49" s="3">
        <f>'Banking extract'!AB37+'Banking extract'!AE37+'Banking extract'!AK37</f>
        <v>0</v>
      </c>
      <c r="P49" s="3">
        <f>'Banking extract'!V37+'Banking extract'!BC37</f>
        <v>0</v>
      </c>
      <c r="Q49" s="3">
        <f>'Banking extract'!Q37+'Banking extract'!AC37+'Banking extract'!W37</f>
        <v>0</v>
      </c>
      <c r="R49" s="36">
        <f>IF(LEFT('Banking extract'!D37,1)="E",'Banking extract'!N37,0)</f>
        <v>0</v>
      </c>
      <c r="S49" s="13"/>
      <c r="T49" s="13"/>
    </row>
    <row r="50" spans="1:20">
      <c r="A50" s="31">
        <f>'Banking extract'!H38</f>
        <v>0</v>
      </c>
      <c r="B50" s="32" t="str">
        <f>'Banking extract'!J38&amp;" - "&amp;'Banking extract'!K38</f>
        <v xml:space="preserve"> - </v>
      </c>
      <c r="C50" s="33">
        <f>'Banking extract'!A38</f>
        <v>0</v>
      </c>
      <c r="D50" s="3">
        <f>'Banking extract'!AV38</f>
        <v>0</v>
      </c>
      <c r="E50" s="3">
        <f>'Banking extract'!BA38+'Banking extract'!BE38</f>
        <v>0</v>
      </c>
      <c r="F50" s="3">
        <f>'Banking extract'!AU38+'Banking extract'!BC38</f>
        <v>0</v>
      </c>
      <c r="G50" s="3">
        <f>'Banking extract'!AR38</f>
        <v>0</v>
      </c>
      <c r="H50" s="3">
        <f>'Banking extract'!AX38+'Banking extract'!AZ38+'Banking extract'!BB38</f>
        <v>0</v>
      </c>
      <c r="I50" s="3">
        <f>'Banking extract'!BD38</f>
        <v>0</v>
      </c>
      <c r="J50" s="207">
        <f>SUM('Banking extract'!AQ38:BG38)-SUM(D50:I50)-K50</f>
        <v>0</v>
      </c>
      <c r="K50" s="3">
        <f>'Banking extract'!AY38</f>
        <v>0</v>
      </c>
      <c r="L50" s="3">
        <f>IF(LEFT('Banking extract'!D38,1)="R",'Banking extract'!N38,0)</f>
        <v>0</v>
      </c>
      <c r="M50" s="3">
        <f>SUM('Banking extract'!Q38:AP38)-SUM(N50:Q50)</f>
        <v>0</v>
      </c>
      <c r="N50" s="3">
        <f>'Banking extract'!Y38+'Banking extract'!Z38+'Banking extract'!AO38</f>
        <v>0</v>
      </c>
      <c r="O50" s="3">
        <f>'Banking extract'!AB38+'Banking extract'!AE38+'Banking extract'!AK38</f>
        <v>0</v>
      </c>
      <c r="P50" s="3">
        <f>'Banking extract'!V38+'Banking extract'!BC38</f>
        <v>0</v>
      </c>
      <c r="Q50" s="3">
        <f>'Banking extract'!Q38+'Banking extract'!AC38+'Banking extract'!W38</f>
        <v>0</v>
      </c>
      <c r="R50" s="36">
        <f>IF(LEFT('Banking extract'!D38,1)="E",'Banking extract'!N38,0)</f>
        <v>0</v>
      </c>
      <c r="S50" s="13"/>
      <c r="T50" s="13"/>
    </row>
    <row r="51" spans="1:20">
      <c r="A51" s="31">
        <f>'Banking extract'!H39</f>
        <v>0</v>
      </c>
      <c r="B51" s="32" t="str">
        <f>'Banking extract'!J39&amp;" - "&amp;'Banking extract'!K39</f>
        <v xml:space="preserve"> - </v>
      </c>
      <c r="C51" s="33">
        <f>'Banking extract'!A39</f>
        <v>0</v>
      </c>
      <c r="D51" s="3">
        <f>'Banking extract'!AV39</f>
        <v>0</v>
      </c>
      <c r="E51" s="3">
        <f>'Banking extract'!BA39+'Banking extract'!BE39</f>
        <v>0</v>
      </c>
      <c r="F51" s="3">
        <f>'Banking extract'!AU39+'Banking extract'!BC39</f>
        <v>0</v>
      </c>
      <c r="G51" s="3">
        <f>'Banking extract'!AR39</f>
        <v>0</v>
      </c>
      <c r="H51" s="3">
        <f>'Banking extract'!AX39+'Banking extract'!AZ39+'Banking extract'!BB39</f>
        <v>0</v>
      </c>
      <c r="I51" s="3">
        <f>'Banking extract'!BD39</f>
        <v>0</v>
      </c>
      <c r="J51" s="207">
        <f>SUM('Banking extract'!AQ39:BG39)-SUM(D51:I51)-K51</f>
        <v>0</v>
      </c>
      <c r="K51" s="3">
        <f>'Banking extract'!AY39</f>
        <v>0</v>
      </c>
      <c r="L51" s="3">
        <f>IF(LEFT('Banking extract'!D39,1)="R",'Banking extract'!N39,0)</f>
        <v>0</v>
      </c>
      <c r="M51" s="3">
        <f>SUM('Banking extract'!Q39:AP39)-SUM(N51:Q51)</f>
        <v>0</v>
      </c>
      <c r="N51" s="3">
        <f>'Banking extract'!Y39+'Banking extract'!Z39+'Banking extract'!AO39</f>
        <v>0</v>
      </c>
      <c r="O51" s="3">
        <f>'Banking extract'!AB39+'Banking extract'!AE39+'Banking extract'!AK39</f>
        <v>0</v>
      </c>
      <c r="P51" s="3">
        <f>'Banking extract'!V39+'Banking extract'!BC39</f>
        <v>0</v>
      </c>
      <c r="Q51" s="3">
        <f>'Banking extract'!Q39+'Banking extract'!AC39+'Banking extract'!W39</f>
        <v>0</v>
      </c>
      <c r="R51" s="36">
        <f>IF(LEFT('Banking extract'!D39,1)="E",'Banking extract'!N39,0)</f>
        <v>0</v>
      </c>
      <c r="S51" s="13"/>
      <c r="T51" s="13"/>
    </row>
    <row r="52" spans="1:20">
      <c r="A52" s="31">
        <f>'Banking extract'!H40</f>
        <v>0</v>
      </c>
      <c r="B52" s="32" t="str">
        <f>'Banking extract'!J40&amp;" - "&amp;'Banking extract'!K40</f>
        <v xml:space="preserve"> - </v>
      </c>
      <c r="C52" s="33">
        <f>'Banking extract'!A40</f>
        <v>0</v>
      </c>
      <c r="D52" s="3">
        <f>'Banking extract'!AV40</f>
        <v>0</v>
      </c>
      <c r="E52" s="3">
        <f>'Banking extract'!BA40+'Banking extract'!BE40</f>
        <v>0</v>
      </c>
      <c r="F52" s="3">
        <f>'Banking extract'!AU40+'Banking extract'!BC40</f>
        <v>0</v>
      </c>
      <c r="G52" s="3">
        <f>'Banking extract'!AR40</f>
        <v>0</v>
      </c>
      <c r="H52" s="3">
        <f>'Banking extract'!AX40+'Banking extract'!AZ40+'Banking extract'!BB40</f>
        <v>0</v>
      </c>
      <c r="I52" s="3">
        <f>'Banking extract'!BD40</f>
        <v>0</v>
      </c>
      <c r="J52" s="207">
        <f>SUM('Banking extract'!AQ40:BG40)-SUM(D52:I52)-K52</f>
        <v>0</v>
      </c>
      <c r="K52" s="3">
        <f>'Banking extract'!AY40</f>
        <v>0</v>
      </c>
      <c r="L52" s="3">
        <f>IF(LEFT('Banking extract'!D40,1)="R",'Banking extract'!N40,0)</f>
        <v>0</v>
      </c>
      <c r="M52" s="3">
        <f>SUM('Banking extract'!Q40:AP40)-SUM(N52:Q52)</f>
        <v>0</v>
      </c>
      <c r="N52" s="3">
        <f>'Banking extract'!Y40+'Banking extract'!Z40+'Banking extract'!AO40</f>
        <v>0</v>
      </c>
      <c r="O52" s="3">
        <f>'Banking extract'!AB40+'Banking extract'!AE40+'Banking extract'!AK40</f>
        <v>0</v>
      </c>
      <c r="P52" s="3">
        <f>'Banking extract'!V40+'Banking extract'!BC40</f>
        <v>0</v>
      </c>
      <c r="Q52" s="3">
        <f>'Banking extract'!Q40+'Banking extract'!AC40+'Banking extract'!W40</f>
        <v>0</v>
      </c>
      <c r="R52" s="36">
        <f>IF(LEFT('Banking extract'!D40,1)="E",'Banking extract'!N40,0)</f>
        <v>0</v>
      </c>
      <c r="S52" s="13"/>
      <c r="T52" s="13"/>
    </row>
    <row r="53" spans="1:20">
      <c r="A53" s="31">
        <f>'Banking extract'!H41</f>
        <v>0</v>
      </c>
      <c r="B53" s="32" t="str">
        <f>'Banking extract'!J41&amp;" - "&amp;'Banking extract'!K41</f>
        <v xml:space="preserve"> - </v>
      </c>
      <c r="C53" s="33">
        <f>'Banking extract'!A41</f>
        <v>0</v>
      </c>
      <c r="D53" s="3">
        <f>'Banking extract'!AV41</f>
        <v>0</v>
      </c>
      <c r="E53" s="3">
        <f>'Banking extract'!BA41+'Banking extract'!BE41</f>
        <v>0</v>
      </c>
      <c r="F53" s="3">
        <f>'Banking extract'!AU41+'Banking extract'!BC41</f>
        <v>0</v>
      </c>
      <c r="G53" s="3">
        <f>'Banking extract'!AR41</f>
        <v>0</v>
      </c>
      <c r="H53" s="3">
        <f>'Banking extract'!AX41+'Banking extract'!AZ41+'Banking extract'!BB41</f>
        <v>0</v>
      </c>
      <c r="I53" s="3">
        <f>'Banking extract'!BD41</f>
        <v>0</v>
      </c>
      <c r="J53" s="207">
        <f>SUM('Banking extract'!AQ41:BG41)-SUM(D53:I53)-K53</f>
        <v>0</v>
      </c>
      <c r="K53" s="3">
        <f>'Banking extract'!AY41</f>
        <v>0</v>
      </c>
      <c r="L53" s="3">
        <f>IF(LEFT('Banking extract'!D41,1)="R",'Banking extract'!N41,0)</f>
        <v>0</v>
      </c>
      <c r="M53" s="3">
        <f>SUM('Banking extract'!Q41:AP41)-SUM(N53:Q53)</f>
        <v>0</v>
      </c>
      <c r="N53" s="3">
        <f>'Banking extract'!Y41+'Banking extract'!Z41+'Banking extract'!AO41</f>
        <v>0</v>
      </c>
      <c r="O53" s="3">
        <f>'Banking extract'!AB41+'Banking extract'!AE41+'Banking extract'!AK41</f>
        <v>0</v>
      </c>
      <c r="P53" s="3">
        <f>'Banking extract'!V41+'Banking extract'!BC41</f>
        <v>0</v>
      </c>
      <c r="Q53" s="3">
        <f>'Banking extract'!Q41+'Banking extract'!AC41+'Banking extract'!W41</f>
        <v>0</v>
      </c>
      <c r="R53" s="36">
        <f>IF(LEFT('Banking extract'!D41,1)="E",'Banking extract'!N41,0)</f>
        <v>0</v>
      </c>
      <c r="S53" s="13"/>
      <c r="T53" s="13"/>
    </row>
    <row r="54" spans="1:20">
      <c r="A54" s="31">
        <f>'Banking extract'!H42</f>
        <v>0</v>
      </c>
      <c r="B54" s="32" t="str">
        <f>'Banking extract'!J42&amp;" - "&amp;'Banking extract'!K42</f>
        <v xml:space="preserve"> - </v>
      </c>
      <c r="C54" s="33">
        <f>'Banking extract'!A42</f>
        <v>0</v>
      </c>
      <c r="D54" s="3">
        <f>'Banking extract'!AV42</f>
        <v>0</v>
      </c>
      <c r="E54" s="3">
        <f>'Banking extract'!BA42+'Banking extract'!BE42</f>
        <v>0</v>
      </c>
      <c r="F54" s="3">
        <f>'Banking extract'!AU42+'Banking extract'!BC42</f>
        <v>0</v>
      </c>
      <c r="G54" s="3">
        <f>'Banking extract'!AR42</f>
        <v>0</v>
      </c>
      <c r="H54" s="3">
        <f>'Banking extract'!AX42+'Banking extract'!AZ42+'Banking extract'!BB42</f>
        <v>0</v>
      </c>
      <c r="I54" s="3">
        <f>'Banking extract'!BD42</f>
        <v>0</v>
      </c>
      <c r="J54" s="207">
        <f>SUM('Banking extract'!AQ42:BG42)-SUM(D54:I54)-K54</f>
        <v>0</v>
      </c>
      <c r="K54" s="3">
        <f>'Banking extract'!AY42</f>
        <v>0</v>
      </c>
      <c r="L54" s="3">
        <f>IF(LEFT('Banking extract'!D42,1)="R",'Banking extract'!N42,0)</f>
        <v>0</v>
      </c>
      <c r="M54" s="3">
        <f>SUM('Banking extract'!Q42:AP42)-SUM(N54:Q54)</f>
        <v>0</v>
      </c>
      <c r="N54" s="3">
        <f>'Banking extract'!Y42+'Banking extract'!Z42+'Banking extract'!AO42</f>
        <v>0</v>
      </c>
      <c r="O54" s="3">
        <f>'Banking extract'!AB42+'Banking extract'!AE42+'Banking extract'!AK42</f>
        <v>0</v>
      </c>
      <c r="P54" s="3">
        <f>'Banking extract'!V42+'Banking extract'!BC42</f>
        <v>0</v>
      </c>
      <c r="Q54" s="3">
        <f>'Banking extract'!Q42+'Banking extract'!AC42+'Banking extract'!W42</f>
        <v>0</v>
      </c>
      <c r="R54" s="36">
        <f>IF(LEFT('Banking extract'!D42,1)="E",'Banking extract'!N42,0)</f>
        <v>0</v>
      </c>
      <c r="S54" s="13"/>
      <c r="T54" s="13"/>
    </row>
    <row r="55" spans="1:20">
      <c r="A55" s="31">
        <f>'Banking extract'!H43</f>
        <v>0</v>
      </c>
      <c r="B55" s="32" t="str">
        <f>'Banking extract'!J43&amp;" - "&amp;'Banking extract'!K43</f>
        <v xml:space="preserve"> - </v>
      </c>
      <c r="C55" s="33">
        <f>'Banking extract'!A43</f>
        <v>0</v>
      </c>
      <c r="D55" s="3">
        <f>'Banking extract'!AV43</f>
        <v>0</v>
      </c>
      <c r="E55" s="3">
        <f>'Banking extract'!BA43+'Banking extract'!BE43</f>
        <v>0</v>
      </c>
      <c r="F55" s="3">
        <f>'Banking extract'!AU43+'Banking extract'!BC43</f>
        <v>0</v>
      </c>
      <c r="G55" s="3">
        <f>'Banking extract'!AR43</f>
        <v>0</v>
      </c>
      <c r="H55" s="3">
        <f>'Banking extract'!AX43+'Banking extract'!AZ43+'Banking extract'!BB43</f>
        <v>0</v>
      </c>
      <c r="I55" s="3">
        <f>'Banking extract'!BD43</f>
        <v>0</v>
      </c>
      <c r="J55" s="207">
        <f>SUM('Banking extract'!AQ43:BG43)-SUM(D55:I55)-K55</f>
        <v>0</v>
      </c>
      <c r="K55" s="3">
        <f>'Banking extract'!AY43</f>
        <v>0</v>
      </c>
      <c r="L55" s="3">
        <f>IF(LEFT('Banking extract'!D43,1)="R",'Banking extract'!N43,0)</f>
        <v>0</v>
      </c>
      <c r="M55" s="3">
        <f>SUM('Banking extract'!Q43:AP43)-SUM(N55:Q55)</f>
        <v>0</v>
      </c>
      <c r="N55" s="3">
        <f>'Banking extract'!Y43+'Banking extract'!Z43+'Banking extract'!AO43</f>
        <v>0</v>
      </c>
      <c r="O55" s="3">
        <f>'Banking extract'!AB43+'Banking extract'!AE43+'Banking extract'!AK43</f>
        <v>0</v>
      </c>
      <c r="P55" s="3">
        <f>'Banking extract'!V43+'Banking extract'!BC43</f>
        <v>0</v>
      </c>
      <c r="Q55" s="3">
        <f>'Banking extract'!Q43+'Banking extract'!AC43+'Banking extract'!W43</f>
        <v>0</v>
      </c>
      <c r="R55" s="36">
        <f>IF(LEFT('Banking extract'!D43,1)="E",'Banking extract'!N43,0)</f>
        <v>0</v>
      </c>
      <c r="S55" s="13"/>
      <c r="T55" s="13"/>
    </row>
    <row r="56" spans="1:20">
      <c r="A56" s="31">
        <f>'Banking extract'!H44</f>
        <v>0</v>
      </c>
      <c r="B56" s="32" t="str">
        <f>'Banking extract'!J44&amp;" - "&amp;'Banking extract'!K44</f>
        <v xml:space="preserve"> - </v>
      </c>
      <c r="C56" s="33">
        <f>'Banking extract'!A44</f>
        <v>0</v>
      </c>
      <c r="D56" s="3">
        <f>'Banking extract'!AV44</f>
        <v>0</v>
      </c>
      <c r="E56" s="3">
        <f>'Banking extract'!BA44+'Banking extract'!BE44</f>
        <v>0</v>
      </c>
      <c r="F56" s="3">
        <f>'Banking extract'!AU44+'Banking extract'!BC44</f>
        <v>0</v>
      </c>
      <c r="G56" s="3">
        <f>'Banking extract'!AR44</f>
        <v>0</v>
      </c>
      <c r="H56" s="3">
        <f>'Banking extract'!AX44+'Banking extract'!AZ44+'Banking extract'!BB44</f>
        <v>0</v>
      </c>
      <c r="I56" s="3">
        <f>'Banking extract'!BD44</f>
        <v>0</v>
      </c>
      <c r="J56" s="207">
        <f>SUM('Banking extract'!AQ44:BG44)-SUM(D56:I56)-K56</f>
        <v>0</v>
      </c>
      <c r="K56" s="3">
        <f>'Banking extract'!AY44</f>
        <v>0</v>
      </c>
      <c r="L56" s="3">
        <f>IF(LEFT('Banking extract'!D44,1)="R",'Banking extract'!N44,0)</f>
        <v>0</v>
      </c>
      <c r="M56" s="3">
        <f>SUM('Banking extract'!Q44:AP44)-SUM(N56:Q56)</f>
        <v>0</v>
      </c>
      <c r="N56" s="3">
        <f>'Banking extract'!Y44+'Banking extract'!Z44+'Banking extract'!AO44</f>
        <v>0</v>
      </c>
      <c r="O56" s="3">
        <f>'Banking extract'!AB44+'Banking extract'!AE44+'Banking extract'!AK44</f>
        <v>0</v>
      </c>
      <c r="P56" s="3">
        <f>'Banking extract'!V44+'Banking extract'!BC44</f>
        <v>0</v>
      </c>
      <c r="Q56" s="3">
        <f>'Banking extract'!Q44+'Banking extract'!AC44+'Banking extract'!W44</f>
        <v>0</v>
      </c>
      <c r="R56" s="36">
        <f>IF(LEFT('Banking extract'!D44,1)="E",'Banking extract'!N44,0)</f>
        <v>0</v>
      </c>
      <c r="S56" s="13"/>
      <c r="T56" s="13"/>
    </row>
    <row r="57" spans="1:20">
      <c r="A57" s="31">
        <f>'Banking extract'!H45</f>
        <v>0</v>
      </c>
      <c r="B57" s="32" t="str">
        <f>'Banking extract'!J45&amp;" - "&amp;'Banking extract'!K45</f>
        <v xml:space="preserve"> - </v>
      </c>
      <c r="C57" s="33">
        <f>'Banking extract'!A45</f>
        <v>0</v>
      </c>
      <c r="D57" s="3">
        <f>'Banking extract'!AV45</f>
        <v>0</v>
      </c>
      <c r="E57" s="3">
        <f>'Banking extract'!BA45+'Banking extract'!BE45</f>
        <v>0</v>
      </c>
      <c r="F57" s="3">
        <f>'Banking extract'!AU45+'Banking extract'!BC45</f>
        <v>0</v>
      </c>
      <c r="G57" s="3">
        <f>'Banking extract'!AR45</f>
        <v>0</v>
      </c>
      <c r="H57" s="3">
        <f>'Banking extract'!AX45+'Banking extract'!AZ45+'Banking extract'!BB45</f>
        <v>0</v>
      </c>
      <c r="I57" s="3">
        <f>'Banking extract'!BD45</f>
        <v>0</v>
      </c>
      <c r="J57" s="207">
        <f>SUM('Banking extract'!AQ45:BG45)-SUM(D57:I57)-K57</f>
        <v>0</v>
      </c>
      <c r="K57" s="3">
        <f>'Banking extract'!AY45</f>
        <v>0</v>
      </c>
      <c r="L57" s="3">
        <f>IF(LEFT('Banking extract'!D45,1)="R",'Banking extract'!N45,0)</f>
        <v>0</v>
      </c>
      <c r="M57" s="3">
        <f>SUM('Banking extract'!Q45:AP45)-SUM(N57:Q57)</f>
        <v>0</v>
      </c>
      <c r="N57" s="3">
        <f>'Banking extract'!Y45+'Banking extract'!Z45+'Banking extract'!AO45</f>
        <v>0</v>
      </c>
      <c r="O57" s="3">
        <f>'Banking extract'!AB45+'Banking extract'!AE45+'Banking extract'!AK45</f>
        <v>0</v>
      </c>
      <c r="P57" s="3">
        <f>'Banking extract'!V45+'Banking extract'!BC45</f>
        <v>0</v>
      </c>
      <c r="Q57" s="3">
        <f>'Banking extract'!Q45+'Banking extract'!AC45+'Banking extract'!W45</f>
        <v>0</v>
      </c>
      <c r="R57" s="36">
        <f>IF(LEFT('Banking extract'!D45,1)="E",'Banking extract'!N45,0)</f>
        <v>0</v>
      </c>
      <c r="S57" s="13"/>
      <c r="T57" s="13"/>
    </row>
    <row r="58" spans="1:20">
      <c r="A58" s="31">
        <f>'Banking extract'!H46</f>
        <v>0</v>
      </c>
      <c r="B58" s="32" t="str">
        <f>'Banking extract'!J46&amp;" - "&amp;'Banking extract'!K46</f>
        <v xml:space="preserve"> - </v>
      </c>
      <c r="C58" s="33">
        <f>'Banking extract'!A46</f>
        <v>0</v>
      </c>
      <c r="D58" s="3">
        <f>'Banking extract'!AV46</f>
        <v>0</v>
      </c>
      <c r="E58" s="3">
        <f>'Banking extract'!BA46+'Banking extract'!BE46</f>
        <v>0</v>
      </c>
      <c r="F58" s="3">
        <f>'Banking extract'!AU46+'Banking extract'!BC46</f>
        <v>0</v>
      </c>
      <c r="G58" s="3">
        <f>'Banking extract'!AR46</f>
        <v>0</v>
      </c>
      <c r="H58" s="3">
        <f>'Banking extract'!AX46+'Banking extract'!AZ46+'Banking extract'!BB46</f>
        <v>0</v>
      </c>
      <c r="I58" s="3">
        <f>'Banking extract'!BD46</f>
        <v>0</v>
      </c>
      <c r="J58" s="207">
        <f>SUM('Banking extract'!AQ46:BG46)-SUM(D58:I58)-K58</f>
        <v>0</v>
      </c>
      <c r="K58" s="3">
        <f>'Banking extract'!AY46</f>
        <v>0</v>
      </c>
      <c r="L58" s="3">
        <f>IF(LEFT('Banking extract'!D46,1)="R",'Banking extract'!N46,0)</f>
        <v>0</v>
      </c>
      <c r="M58" s="3">
        <f>SUM('Banking extract'!Q46:AP46)-SUM(N58:Q58)</f>
        <v>0</v>
      </c>
      <c r="N58" s="3">
        <f>'Banking extract'!Y46+'Banking extract'!Z46+'Banking extract'!AO46</f>
        <v>0</v>
      </c>
      <c r="O58" s="3">
        <f>'Banking extract'!AB46+'Banking extract'!AE46+'Banking extract'!AK46</f>
        <v>0</v>
      </c>
      <c r="P58" s="3">
        <f>'Banking extract'!V46+'Banking extract'!BC46</f>
        <v>0</v>
      </c>
      <c r="Q58" s="3">
        <f>'Banking extract'!Q46+'Banking extract'!AC46+'Banking extract'!W46</f>
        <v>0</v>
      </c>
      <c r="R58" s="36">
        <f>IF(LEFT('Banking extract'!D46,1)="E",'Banking extract'!N46,0)</f>
        <v>0</v>
      </c>
      <c r="S58" s="13"/>
      <c r="T58" s="13"/>
    </row>
    <row r="59" spans="1:20">
      <c r="A59" s="31">
        <f>'Banking extract'!H47</f>
        <v>0</v>
      </c>
      <c r="B59" s="32" t="str">
        <f>'Banking extract'!J47&amp;" - "&amp;'Banking extract'!K47</f>
        <v xml:space="preserve"> - </v>
      </c>
      <c r="C59" s="33">
        <f>'Banking extract'!A47</f>
        <v>0</v>
      </c>
      <c r="D59" s="3">
        <f>'Banking extract'!AV47</f>
        <v>0</v>
      </c>
      <c r="E59" s="3">
        <f>'Banking extract'!BA47+'Banking extract'!BE47</f>
        <v>0</v>
      </c>
      <c r="F59" s="3">
        <f>'Banking extract'!AU47+'Banking extract'!BC47</f>
        <v>0</v>
      </c>
      <c r="G59" s="3">
        <f>'Banking extract'!AR47</f>
        <v>0</v>
      </c>
      <c r="H59" s="3">
        <f>'Banking extract'!AX47+'Banking extract'!AZ47+'Banking extract'!BB47</f>
        <v>0</v>
      </c>
      <c r="I59" s="3">
        <f>'Banking extract'!BD47</f>
        <v>0</v>
      </c>
      <c r="J59" s="207">
        <f>SUM('Banking extract'!AQ47:BG47)-SUM(D59:I59)-K59</f>
        <v>0</v>
      </c>
      <c r="K59" s="3">
        <f>'Banking extract'!AY47</f>
        <v>0</v>
      </c>
      <c r="L59" s="3">
        <f>IF(LEFT('Banking extract'!D47,1)="R",'Banking extract'!N47,0)</f>
        <v>0</v>
      </c>
      <c r="M59" s="3">
        <f>SUM('Banking extract'!Q47:AP47)-SUM(N59:Q59)</f>
        <v>0</v>
      </c>
      <c r="N59" s="3">
        <f>'Banking extract'!Y47+'Banking extract'!Z47+'Banking extract'!AO47</f>
        <v>0</v>
      </c>
      <c r="O59" s="3">
        <f>'Banking extract'!AB47+'Banking extract'!AE47+'Banking extract'!AK47</f>
        <v>0</v>
      </c>
      <c r="P59" s="3">
        <f>'Banking extract'!V47+'Banking extract'!BC47</f>
        <v>0</v>
      </c>
      <c r="Q59" s="3">
        <f>'Banking extract'!Q47+'Banking extract'!AC47+'Banking extract'!W47</f>
        <v>0</v>
      </c>
      <c r="R59" s="36">
        <f>IF(LEFT('Banking extract'!D47,1)="E",'Banking extract'!N47,0)</f>
        <v>0</v>
      </c>
      <c r="S59" s="13"/>
      <c r="T59" s="13"/>
    </row>
    <row r="60" spans="1:20">
      <c r="A60" s="31">
        <f>'Banking extract'!H48</f>
        <v>0</v>
      </c>
      <c r="B60" s="32" t="str">
        <f>'Banking extract'!J48&amp;" - "&amp;'Banking extract'!K48</f>
        <v xml:space="preserve"> - </v>
      </c>
      <c r="C60" s="33">
        <f>'Banking extract'!A48</f>
        <v>0</v>
      </c>
      <c r="D60" s="3">
        <f>'Banking extract'!AV48</f>
        <v>0</v>
      </c>
      <c r="E60" s="3">
        <f>'Banking extract'!BA48+'Banking extract'!BE48</f>
        <v>0</v>
      </c>
      <c r="F60" s="3">
        <f>'Banking extract'!AU48+'Banking extract'!BC48</f>
        <v>0</v>
      </c>
      <c r="G60" s="3">
        <f>'Banking extract'!AR48</f>
        <v>0</v>
      </c>
      <c r="H60" s="3">
        <f>'Banking extract'!AX48+'Banking extract'!AZ48+'Banking extract'!BB48</f>
        <v>0</v>
      </c>
      <c r="I60" s="3">
        <f>'Banking extract'!BD48</f>
        <v>0</v>
      </c>
      <c r="J60" s="207">
        <f>SUM('Banking extract'!AQ48:BG48)-SUM(D60:I60)-K60</f>
        <v>0</v>
      </c>
      <c r="K60" s="3">
        <f>'Banking extract'!AY48</f>
        <v>0</v>
      </c>
      <c r="L60" s="3">
        <f>IF(LEFT('Banking extract'!D48,1)="R",'Banking extract'!N48,0)</f>
        <v>0</v>
      </c>
      <c r="M60" s="3">
        <f>SUM('Banking extract'!Q48:AP48)-SUM(N60:Q60)</f>
        <v>0</v>
      </c>
      <c r="N60" s="3">
        <f>'Banking extract'!Y48+'Banking extract'!Z48+'Banking extract'!AO48</f>
        <v>0</v>
      </c>
      <c r="O60" s="3">
        <f>'Banking extract'!AB48+'Banking extract'!AE48+'Banking extract'!AK48</f>
        <v>0</v>
      </c>
      <c r="P60" s="3">
        <f>'Banking extract'!V48+'Banking extract'!BC48</f>
        <v>0</v>
      </c>
      <c r="Q60" s="3">
        <f>'Banking extract'!Q48+'Banking extract'!AC48+'Banking extract'!W48</f>
        <v>0</v>
      </c>
      <c r="R60" s="36">
        <f>IF(LEFT('Banking extract'!D48,1)="E",'Banking extract'!N48,0)</f>
        <v>0</v>
      </c>
      <c r="S60" s="13"/>
      <c r="T60" s="13"/>
    </row>
    <row r="61" spans="1:20">
      <c r="A61" s="31">
        <f>'Banking extract'!H49</f>
        <v>0</v>
      </c>
      <c r="B61" s="32" t="str">
        <f>'Banking extract'!J49&amp;" - "&amp;'Banking extract'!K49</f>
        <v xml:space="preserve"> - </v>
      </c>
      <c r="C61" s="33">
        <f>'Banking extract'!A49</f>
        <v>0</v>
      </c>
      <c r="D61" s="3">
        <f>'Banking extract'!AV49</f>
        <v>0</v>
      </c>
      <c r="E61" s="3">
        <f>'Banking extract'!BA49+'Banking extract'!BE49</f>
        <v>0</v>
      </c>
      <c r="F61" s="3">
        <f>'Banking extract'!AU49+'Banking extract'!BC49</f>
        <v>0</v>
      </c>
      <c r="G61" s="3">
        <f>'Banking extract'!AR49</f>
        <v>0</v>
      </c>
      <c r="H61" s="3">
        <f>'Banking extract'!AX49+'Banking extract'!AZ49+'Banking extract'!BB49</f>
        <v>0</v>
      </c>
      <c r="I61" s="3">
        <f>'Banking extract'!BD49</f>
        <v>0</v>
      </c>
      <c r="J61" s="207">
        <f>SUM('Banking extract'!AQ49:BG49)-SUM(D61:I61)-K61</f>
        <v>0</v>
      </c>
      <c r="K61" s="3">
        <f>'Banking extract'!AY49</f>
        <v>0</v>
      </c>
      <c r="L61" s="3">
        <f>IF(LEFT('Banking extract'!D49,1)="R",'Banking extract'!N49,0)</f>
        <v>0</v>
      </c>
      <c r="M61" s="3">
        <f>SUM('Banking extract'!Q49:AP49)-SUM(N61:Q61)</f>
        <v>0</v>
      </c>
      <c r="N61" s="3">
        <f>'Banking extract'!Y49+'Banking extract'!Z49+'Banking extract'!AO49</f>
        <v>0</v>
      </c>
      <c r="O61" s="3">
        <f>'Banking extract'!AB49+'Banking extract'!AE49+'Banking extract'!AK49</f>
        <v>0</v>
      </c>
      <c r="P61" s="3">
        <f>'Banking extract'!V49+'Banking extract'!BC49</f>
        <v>0</v>
      </c>
      <c r="Q61" s="3">
        <f>'Banking extract'!Q49+'Banking extract'!AC49+'Banking extract'!W49</f>
        <v>0</v>
      </c>
      <c r="R61" s="36">
        <f>IF(LEFT('Banking extract'!D49,1)="E",'Banking extract'!N49,0)</f>
        <v>0</v>
      </c>
      <c r="S61" s="13"/>
      <c r="T61" s="13"/>
    </row>
    <row r="62" spans="1:20">
      <c r="A62" s="31">
        <f>'Banking extract'!H50</f>
        <v>0</v>
      </c>
      <c r="B62" s="32" t="str">
        <f>'Banking extract'!J50&amp;" - "&amp;'Banking extract'!K50</f>
        <v xml:space="preserve"> - </v>
      </c>
      <c r="C62" s="33">
        <f>'Banking extract'!A50</f>
        <v>0</v>
      </c>
      <c r="D62" s="3">
        <f>'Banking extract'!AV50</f>
        <v>0</v>
      </c>
      <c r="E62" s="3">
        <f>'Banking extract'!BA50+'Banking extract'!BE50</f>
        <v>0</v>
      </c>
      <c r="F62" s="3">
        <f>'Banking extract'!AU50+'Banking extract'!BC50</f>
        <v>0</v>
      </c>
      <c r="G62" s="3">
        <f>'Banking extract'!AR50</f>
        <v>0</v>
      </c>
      <c r="H62" s="3">
        <f>'Banking extract'!AX50+'Banking extract'!AZ50+'Banking extract'!BB50</f>
        <v>0</v>
      </c>
      <c r="I62" s="3">
        <f>'Banking extract'!BD50</f>
        <v>0</v>
      </c>
      <c r="J62" s="207">
        <f>SUM('Banking extract'!AQ50:BG50)-SUM(D62:I62)-K62</f>
        <v>0</v>
      </c>
      <c r="K62" s="3">
        <f>'Banking extract'!AY50</f>
        <v>0</v>
      </c>
      <c r="L62" s="3">
        <f>IF(LEFT('Banking extract'!D50,1)="R",'Banking extract'!N50,0)</f>
        <v>0</v>
      </c>
      <c r="M62" s="3">
        <f>SUM('Banking extract'!Q50:AP50)-SUM(N62:Q62)</f>
        <v>0</v>
      </c>
      <c r="N62" s="3">
        <f>'Banking extract'!Y50+'Banking extract'!Z50+'Banking extract'!AO50</f>
        <v>0</v>
      </c>
      <c r="O62" s="3">
        <f>'Banking extract'!AB50+'Banking extract'!AE50+'Banking extract'!AK50</f>
        <v>0</v>
      </c>
      <c r="P62" s="3">
        <f>'Banking extract'!V50+'Banking extract'!BC50</f>
        <v>0</v>
      </c>
      <c r="Q62" s="3">
        <f>'Banking extract'!Q50+'Banking extract'!AC50+'Banking extract'!W50</f>
        <v>0</v>
      </c>
      <c r="R62" s="36">
        <f>IF(LEFT('Banking extract'!D50,1)="E",'Banking extract'!N50,0)</f>
        <v>0</v>
      </c>
      <c r="S62" s="13"/>
      <c r="T62" s="13"/>
    </row>
    <row r="63" spans="1:20">
      <c r="A63" s="31">
        <f>'Banking extract'!H51</f>
        <v>0</v>
      </c>
      <c r="B63" s="32" t="str">
        <f>'Banking extract'!J51&amp;" - "&amp;'Banking extract'!K51</f>
        <v xml:space="preserve"> - </v>
      </c>
      <c r="C63" s="33">
        <f>'Banking extract'!A51</f>
        <v>0</v>
      </c>
      <c r="D63" s="3">
        <f>'Banking extract'!AV51</f>
        <v>0</v>
      </c>
      <c r="E63" s="3">
        <f>'Banking extract'!BA51+'Banking extract'!BE51</f>
        <v>0</v>
      </c>
      <c r="F63" s="3">
        <f>'Banking extract'!AU51+'Banking extract'!BC51</f>
        <v>0</v>
      </c>
      <c r="G63" s="3">
        <f>'Banking extract'!AR51</f>
        <v>0</v>
      </c>
      <c r="H63" s="3">
        <f>'Banking extract'!AX51+'Banking extract'!AZ51+'Banking extract'!BB51</f>
        <v>0</v>
      </c>
      <c r="I63" s="3">
        <f>'Banking extract'!BD51</f>
        <v>0</v>
      </c>
      <c r="J63" s="207">
        <f>SUM('Banking extract'!AQ51:BG51)-SUM(D63:I63)-K63</f>
        <v>0</v>
      </c>
      <c r="K63" s="3">
        <f>'Banking extract'!AY51</f>
        <v>0</v>
      </c>
      <c r="L63" s="3">
        <f>IF(LEFT('Banking extract'!D51,1)="R",'Banking extract'!N51,0)</f>
        <v>0</v>
      </c>
      <c r="M63" s="3">
        <f>SUM('Banking extract'!Q51:AP51)-SUM(N63:Q63)</f>
        <v>0</v>
      </c>
      <c r="N63" s="3">
        <f>'Banking extract'!Y51+'Banking extract'!Z51+'Banking extract'!AO51</f>
        <v>0</v>
      </c>
      <c r="O63" s="3">
        <f>'Banking extract'!AB51+'Banking extract'!AE51+'Banking extract'!AK51</f>
        <v>0</v>
      </c>
      <c r="P63" s="3">
        <f>'Banking extract'!V51+'Banking extract'!BC51</f>
        <v>0</v>
      </c>
      <c r="Q63" s="3">
        <f>'Banking extract'!Q51+'Banking extract'!AC51+'Banking extract'!W51</f>
        <v>0</v>
      </c>
      <c r="R63" s="36">
        <f>IF(LEFT('Banking extract'!D51,1)="E",'Banking extract'!N51,0)</f>
        <v>0</v>
      </c>
      <c r="S63" s="13"/>
      <c r="T63" s="13"/>
    </row>
    <row r="64" spans="1:20">
      <c r="A64" s="31">
        <f>'Banking extract'!H52</f>
        <v>0</v>
      </c>
      <c r="B64" s="32" t="str">
        <f>'Banking extract'!J52&amp;" - "&amp;'Banking extract'!K52</f>
        <v xml:space="preserve"> - </v>
      </c>
      <c r="C64" s="33">
        <f>'Banking extract'!A52</f>
        <v>0</v>
      </c>
      <c r="D64" s="3">
        <f>'Banking extract'!AV52</f>
        <v>0</v>
      </c>
      <c r="E64" s="3">
        <f>'Banking extract'!BA52+'Banking extract'!BE52</f>
        <v>0</v>
      </c>
      <c r="F64" s="3">
        <f>'Banking extract'!AU52+'Banking extract'!BC52</f>
        <v>0</v>
      </c>
      <c r="G64" s="3">
        <f>'Banking extract'!AR52</f>
        <v>0</v>
      </c>
      <c r="H64" s="3">
        <f>'Banking extract'!AX52+'Banking extract'!AZ52+'Banking extract'!BB52</f>
        <v>0</v>
      </c>
      <c r="I64" s="3">
        <f>'Banking extract'!BD52</f>
        <v>0</v>
      </c>
      <c r="J64" s="207">
        <f>SUM('Banking extract'!AQ52:BG52)-SUM(D64:I64)-K64</f>
        <v>0</v>
      </c>
      <c r="K64" s="3">
        <f>'Banking extract'!AY52</f>
        <v>0</v>
      </c>
      <c r="L64" s="3">
        <f>IF(LEFT('Banking extract'!D52,1)="R",'Banking extract'!N52,0)</f>
        <v>0</v>
      </c>
      <c r="M64" s="3">
        <f>SUM('Banking extract'!Q52:AP52)-SUM(N64:Q64)</f>
        <v>0</v>
      </c>
      <c r="N64" s="3">
        <f>'Banking extract'!Y52+'Banking extract'!Z52+'Banking extract'!AO52</f>
        <v>0</v>
      </c>
      <c r="O64" s="3">
        <f>'Banking extract'!AB52+'Banking extract'!AE52+'Banking extract'!AK52</f>
        <v>0</v>
      </c>
      <c r="P64" s="3">
        <f>'Banking extract'!V52+'Banking extract'!BC52</f>
        <v>0</v>
      </c>
      <c r="Q64" s="3">
        <f>'Banking extract'!Q52+'Banking extract'!AC52+'Banking extract'!W52</f>
        <v>0</v>
      </c>
      <c r="R64" s="36">
        <f>IF(LEFT('Banking extract'!D52,1)="E",'Banking extract'!N52,0)</f>
        <v>0</v>
      </c>
      <c r="S64" s="13"/>
      <c r="T64" s="13"/>
    </row>
    <row r="65" spans="1:20">
      <c r="A65" s="31">
        <f>'Banking extract'!H53</f>
        <v>0</v>
      </c>
      <c r="B65" s="32" t="str">
        <f>'Banking extract'!J53&amp;" - "&amp;'Banking extract'!K53</f>
        <v xml:space="preserve"> - </v>
      </c>
      <c r="C65" s="33">
        <f>'Banking extract'!A53</f>
        <v>0</v>
      </c>
      <c r="D65" s="3">
        <f>'Banking extract'!AV53</f>
        <v>0</v>
      </c>
      <c r="E65" s="3">
        <f>'Banking extract'!BA53+'Banking extract'!BE53</f>
        <v>0</v>
      </c>
      <c r="F65" s="3">
        <f>'Banking extract'!AU53+'Banking extract'!BC53</f>
        <v>0</v>
      </c>
      <c r="G65" s="3">
        <f>'Banking extract'!AR53</f>
        <v>0</v>
      </c>
      <c r="H65" s="3">
        <f>'Banking extract'!AX53+'Banking extract'!AZ53+'Banking extract'!BB53</f>
        <v>0</v>
      </c>
      <c r="I65" s="3">
        <f>'Banking extract'!BD53</f>
        <v>0</v>
      </c>
      <c r="J65" s="207">
        <f>SUM('Banking extract'!AQ53:BG53)-SUM(D65:I65)-K65</f>
        <v>0</v>
      </c>
      <c r="K65" s="3">
        <f>'Banking extract'!AY53</f>
        <v>0</v>
      </c>
      <c r="L65" s="3">
        <f>IF(LEFT('Banking extract'!D53,1)="R",'Banking extract'!N53,0)</f>
        <v>0</v>
      </c>
      <c r="M65" s="3">
        <f>SUM('Banking extract'!Q53:AP53)-SUM(N65:Q65)</f>
        <v>0</v>
      </c>
      <c r="N65" s="3">
        <f>'Banking extract'!Y53+'Banking extract'!Z53+'Banking extract'!AO53</f>
        <v>0</v>
      </c>
      <c r="O65" s="3">
        <f>'Banking extract'!AB53+'Banking extract'!AE53+'Banking extract'!AK53</f>
        <v>0</v>
      </c>
      <c r="P65" s="3">
        <f>'Banking extract'!V53+'Banking extract'!BC53</f>
        <v>0</v>
      </c>
      <c r="Q65" s="3">
        <f>'Banking extract'!Q53+'Banking extract'!AC53+'Banking extract'!W53</f>
        <v>0</v>
      </c>
      <c r="R65" s="36">
        <f>IF(LEFT('Banking extract'!D53,1)="E",'Banking extract'!N53,0)</f>
        <v>0</v>
      </c>
      <c r="S65" s="13"/>
      <c r="T65" s="13"/>
    </row>
    <row r="66" spans="1:20">
      <c r="A66" s="31">
        <f>'Banking extract'!H54</f>
        <v>0</v>
      </c>
      <c r="B66" s="32" t="str">
        <f>'Banking extract'!J54&amp;" - "&amp;'Banking extract'!K54</f>
        <v xml:space="preserve"> - </v>
      </c>
      <c r="C66" s="33">
        <f>'Banking extract'!A54</f>
        <v>0</v>
      </c>
      <c r="D66" s="3">
        <f>'Banking extract'!AV54</f>
        <v>0</v>
      </c>
      <c r="E66" s="3">
        <f>'Banking extract'!BA54+'Banking extract'!BE54</f>
        <v>0</v>
      </c>
      <c r="F66" s="3">
        <f>'Banking extract'!AU54+'Banking extract'!BC54</f>
        <v>0</v>
      </c>
      <c r="G66" s="3">
        <f>'Banking extract'!AR54</f>
        <v>0</v>
      </c>
      <c r="H66" s="3">
        <f>'Banking extract'!AX54+'Banking extract'!AZ54+'Banking extract'!BB54</f>
        <v>0</v>
      </c>
      <c r="I66" s="3">
        <f>'Banking extract'!BD54</f>
        <v>0</v>
      </c>
      <c r="J66" s="207">
        <f>SUM('Banking extract'!AQ54:BG54)-SUM(D66:I66)-K66</f>
        <v>0</v>
      </c>
      <c r="K66" s="3">
        <f>'Banking extract'!AY54</f>
        <v>0</v>
      </c>
      <c r="L66" s="3">
        <f>IF(LEFT('Banking extract'!D54,1)="R",'Banking extract'!N54,0)</f>
        <v>0</v>
      </c>
      <c r="M66" s="3">
        <f>SUM('Banking extract'!Q54:AP54)-SUM(N66:Q66)</f>
        <v>0</v>
      </c>
      <c r="N66" s="3">
        <f>'Banking extract'!Y54+'Banking extract'!Z54+'Banking extract'!AO54</f>
        <v>0</v>
      </c>
      <c r="O66" s="3">
        <f>'Banking extract'!AB54+'Banking extract'!AE54+'Banking extract'!AK54</f>
        <v>0</v>
      </c>
      <c r="P66" s="3">
        <f>'Banking extract'!V54+'Banking extract'!BC54</f>
        <v>0</v>
      </c>
      <c r="Q66" s="3">
        <f>'Banking extract'!Q54+'Banking extract'!AC54+'Banking extract'!W54</f>
        <v>0</v>
      </c>
      <c r="R66" s="36">
        <f>IF(LEFT('Banking extract'!D54,1)="E",'Banking extract'!N54,0)</f>
        <v>0</v>
      </c>
      <c r="S66" s="13"/>
      <c r="T66" s="13"/>
    </row>
    <row r="67" spans="1:20">
      <c r="A67" s="31">
        <f>'Banking extract'!H55</f>
        <v>0</v>
      </c>
      <c r="B67" s="32" t="str">
        <f>'Banking extract'!J55&amp;" - "&amp;'Banking extract'!K55</f>
        <v xml:space="preserve"> - </v>
      </c>
      <c r="C67" s="33">
        <f>'Banking extract'!A55</f>
        <v>0</v>
      </c>
      <c r="D67" s="3">
        <f>'Banking extract'!AV55</f>
        <v>0</v>
      </c>
      <c r="E67" s="3">
        <f>'Banking extract'!BA55+'Banking extract'!BE55</f>
        <v>0</v>
      </c>
      <c r="F67" s="3">
        <f>'Banking extract'!AU55+'Banking extract'!BC55</f>
        <v>0</v>
      </c>
      <c r="G67" s="3">
        <f>'Banking extract'!AR55</f>
        <v>0</v>
      </c>
      <c r="H67" s="3">
        <f>'Banking extract'!AX55+'Banking extract'!AZ55+'Banking extract'!BB55</f>
        <v>0</v>
      </c>
      <c r="I67" s="3">
        <f>'Banking extract'!BD55</f>
        <v>0</v>
      </c>
      <c r="J67" s="207">
        <f>SUM('Banking extract'!AQ55:BG55)-SUM(D67:I67)-K67</f>
        <v>0</v>
      </c>
      <c r="K67" s="3">
        <f>'Banking extract'!AY55</f>
        <v>0</v>
      </c>
      <c r="L67" s="3">
        <f>IF(LEFT('Banking extract'!D55,1)="R",'Banking extract'!N55,0)</f>
        <v>0</v>
      </c>
      <c r="M67" s="3">
        <f>SUM('Banking extract'!Q55:AP55)-SUM(N67:Q67)</f>
        <v>0</v>
      </c>
      <c r="N67" s="3">
        <f>'Banking extract'!Y55+'Banking extract'!Z55+'Banking extract'!AO55</f>
        <v>0</v>
      </c>
      <c r="O67" s="3">
        <f>'Banking extract'!AB55+'Banking extract'!AE55+'Banking extract'!AK55</f>
        <v>0</v>
      </c>
      <c r="P67" s="3">
        <f>'Banking extract'!V55+'Banking extract'!BC55</f>
        <v>0</v>
      </c>
      <c r="Q67" s="3">
        <f>'Banking extract'!Q55+'Banking extract'!AC55+'Banking extract'!W55</f>
        <v>0</v>
      </c>
      <c r="R67" s="36">
        <f>IF(LEFT('Banking extract'!D55,1)="E",'Banking extract'!N55,0)</f>
        <v>0</v>
      </c>
      <c r="S67" s="13"/>
      <c r="T67" s="13"/>
    </row>
    <row r="68" spans="1:20">
      <c r="A68" s="31">
        <f>'Banking extract'!H56</f>
        <v>0</v>
      </c>
      <c r="B68" s="32" t="str">
        <f>'Banking extract'!J56&amp;" - "&amp;'Banking extract'!K56</f>
        <v xml:space="preserve"> - </v>
      </c>
      <c r="C68" s="33">
        <f>'Banking extract'!A56</f>
        <v>0</v>
      </c>
      <c r="D68" s="3">
        <f>'Banking extract'!AV56</f>
        <v>0</v>
      </c>
      <c r="E68" s="3">
        <f>'Banking extract'!BA56+'Banking extract'!BE56</f>
        <v>0</v>
      </c>
      <c r="F68" s="3">
        <f>'Banking extract'!AU56+'Banking extract'!BC56</f>
        <v>0</v>
      </c>
      <c r="G68" s="3">
        <f>'Banking extract'!AR56</f>
        <v>0</v>
      </c>
      <c r="H68" s="3">
        <f>'Banking extract'!AX56+'Banking extract'!AZ56+'Banking extract'!BB56</f>
        <v>0</v>
      </c>
      <c r="I68" s="3">
        <f>'Banking extract'!BD56</f>
        <v>0</v>
      </c>
      <c r="J68" s="207">
        <f>SUM('Banking extract'!AQ56:BG56)-SUM(D68:I68)-K68</f>
        <v>0</v>
      </c>
      <c r="K68" s="3">
        <f>'Banking extract'!AY56</f>
        <v>0</v>
      </c>
      <c r="L68" s="3">
        <f>IF(LEFT('Banking extract'!D56,1)="R",'Banking extract'!N56,0)</f>
        <v>0</v>
      </c>
      <c r="M68" s="3">
        <f>SUM('Banking extract'!Q56:AP56)-SUM(N68:Q68)</f>
        <v>0</v>
      </c>
      <c r="N68" s="3">
        <f>'Banking extract'!Y56+'Banking extract'!Z56+'Banking extract'!AO56</f>
        <v>0</v>
      </c>
      <c r="O68" s="3">
        <f>'Banking extract'!AB56+'Banking extract'!AE56+'Banking extract'!AK56</f>
        <v>0</v>
      </c>
      <c r="P68" s="3">
        <f>'Banking extract'!V56+'Banking extract'!BC56</f>
        <v>0</v>
      </c>
      <c r="Q68" s="3">
        <f>'Banking extract'!Q56+'Banking extract'!AC56+'Banking extract'!W56</f>
        <v>0</v>
      </c>
      <c r="R68" s="36">
        <f>IF(LEFT('Banking extract'!D56,1)="E",'Banking extract'!N56,0)</f>
        <v>0</v>
      </c>
      <c r="S68" s="13"/>
      <c r="T68" s="13"/>
    </row>
    <row r="69" spans="1:20">
      <c r="A69" s="31">
        <f>'Banking extract'!H57</f>
        <v>0</v>
      </c>
      <c r="B69" s="32" t="str">
        <f>'Banking extract'!J57&amp;" - "&amp;'Banking extract'!K57</f>
        <v xml:space="preserve"> - </v>
      </c>
      <c r="C69" s="33">
        <f>'Banking extract'!A57</f>
        <v>0</v>
      </c>
      <c r="D69" s="3">
        <f>'Banking extract'!AV57</f>
        <v>0</v>
      </c>
      <c r="E69" s="3">
        <f>'Banking extract'!BA57+'Banking extract'!BE57</f>
        <v>0</v>
      </c>
      <c r="F69" s="3">
        <f>'Banking extract'!AU57+'Banking extract'!BC57</f>
        <v>0</v>
      </c>
      <c r="G69" s="3">
        <f>'Banking extract'!AR57</f>
        <v>0</v>
      </c>
      <c r="H69" s="3">
        <f>'Banking extract'!AX57+'Banking extract'!AZ57+'Banking extract'!BB57</f>
        <v>0</v>
      </c>
      <c r="I69" s="3">
        <f>'Banking extract'!BD57</f>
        <v>0</v>
      </c>
      <c r="J69" s="207">
        <f>SUM('Banking extract'!AQ57:BG57)-SUM(D69:I69)-K69</f>
        <v>0</v>
      </c>
      <c r="K69" s="3">
        <f>'Banking extract'!AY57</f>
        <v>0</v>
      </c>
      <c r="L69" s="3">
        <f>IF(LEFT('Banking extract'!D57,1)="R",'Banking extract'!N57,0)</f>
        <v>0</v>
      </c>
      <c r="M69" s="3">
        <f>SUM('Banking extract'!Q57:AP57)-SUM(N69:Q69)</f>
        <v>0</v>
      </c>
      <c r="N69" s="3">
        <f>'Banking extract'!Y57+'Banking extract'!Z57+'Banking extract'!AO57</f>
        <v>0</v>
      </c>
      <c r="O69" s="3">
        <f>'Banking extract'!AB57+'Banking extract'!AE57+'Banking extract'!AK57</f>
        <v>0</v>
      </c>
      <c r="P69" s="3">
        <f>'Banking extract'!V57+'Banking extract'!BC57</f>
        <v>0</v>
      </c>
      <c r="Q69" s="3">
        <f>'Banking extract'!Q57+'Banking extract'!AC57+'Banking extract'!W57</f>
        <v>0</v>
      </c>
      <c r="R69" s="36">
        <f>IF(LEFT('Banking extract'!D57,1)="E",'Banking extract'!N57,0)</f>
        <v>0</v>
      </c>
      <c r="S69" s="13"/>
      <c r="T69" s="13"/>
    </row>
    <row r="70" spans="1:20">
      <c r="A70" s="31">
        <f>'Banking extract'!H58</f>
        <v>0</v>
      </c>
      <c r="B70" s="32" t="str">
        <f>'Banking extract'!J58&amp;" - "&amp;'Banking extract'!K58</f>
        <v xml:space="preserve"> - </v>
      </c>
      <c r="C70" s="33">
        <f>'Banking extract'!A58</f>
        <v>0</v>
      </c>
      <c r="D70" s="3">
        <f>'Banking extract'!AV58</f>
        <v>0</v>
      </c>
      <c r="E70" s="3">
        <f>'Banking extract'!BA58+'Banking extract'!BE58</f>
        <v>0</v>
      </c>
      <c r="F70" s="3">
        <f>'Banking extract'!AU58+'Banking extract'!BC58</f>
        <v>0</v>
      </c>
      <c r="G70" s="3">
        <f>'Banking extract'!AR58</f>
        <v>0</v>
      </c>
      <c r="H70" s="3">
        <f>'Banking extract'!AX58+'Banking extract'!AZ58+'Banking extract'!BB58</f>
        <v>0</v>
      </c>
      <c r="I70" s="3">
        <f>'Banking extract'!BD58</f>
        <v>0</v>
      </c>
      <c r="J70" s="207">
        <f>SUM('Banking extract'!AQ58:BG58)-SUM(D70:I70)-K70</f>
        <v>0</v>
      </c>
      <c r="K70" s="3">
        <f>'Banking extract'!AY58</f>
        <v>0</v>
      </c>
      <c r="L70" s="3">
        <f>IF(LEFT('Banking extract'!D58,1)="R",'Banking extract'!N58,0)</f>
        <v>0</v>
      </c>
      <c r="M70" s="3">
        <f>SUM('Banking extract'!Q58:AP58)-SUM(N70:Q70)</f>
        <v>0</v>
      </c>
      <c r="N70" s="3">
        <f>'Banking extract'!Y58+'Banking extract'!Z58+'Banking extract'!AO58</f>
        <v>0</v>
      </c>
      <c r="O70" s="3">
        <f>'Banking extract'!AB58+'Banking extract'!AE58+'Banking extract'!AK58</f>
        <v>0</v>
      </c>
      <c r="P70" s="3">
        <f>'Banking extract'!V58+'Banking extract'!BC58</f>
        <v>0</v>
      </c>
      <c r="Q70" s="3">
        <f>'Banking extract'!Q58+'Banking extract'!AC58+'Banking extract'!W58</f>
        <v>0</v>
      </c>
      <c r="R70" s="36">
        <f>IF(LEFT('Banking extract'!D58,1)="E",'Banking extract'!N58,0)</f>
        <v>0</v>
      </c>
      <c r="S70" s="13"/>
      <c r="T70" s="13"/>
    </row>
    <row r="71" spans="1:20">
      <c r="A71" s="31">
        <f>'Banking extract'!H59</f>
        <v>0</v>
      </c>
      <c r="B71" s="32" t="str">
        <f>'Banking extract'!J59&amp;" - "&amp;'Banking extract'!K59</f>
        <v xml:space="preserve"> - </v>
      </c>
      <c r="C71" s="33">
        <f>'Banking extract'!A59</f>
        <v>0</v>
      </c>
      <c r="D71" s="3">
        <f>'Banking extract'!AV59</f>
        <v>0</v>
      </c>
      <c r="E71" s="3">
        <f>'Banking extract'!BA59+'Banking extract'!BE59</f>
        <v>0</v>
      </c>
      <c r="F71" s="3">
        <f>'Banking extract'!AU59+'Banking extract'!BC59</f>
        <v>0</v>
      </c>
      <c r="G71" s="3">
        <f>'Banking extract'!AR59</f>
        <v>0</v>
      </c>
      <c r="H71" s="3">
        <f>'Banking extract'!AX59+'Banking extract'!AZ59+'Banking extract'!BB59</f>
        <v>0</v>
      </c>
      <c r="I71" s="3">
        <f>'Banking extract'!BD59</f>
        <v>0</v>
      </c>
      <c r="J71" s="207">
        <f>SUM('Banking extract'!AQ59:BG59)-SUM(D71:I71)-K71</f>
        <v>0</v>
      </c>
      <c r="K71" s="3">
        <f>'Banking extract'!AY59</f>
        <v>0</v>
      </c>
      <c r="L71" s="3">
        <f>IF(LEFT('Banking extract'!D59,1)="R",'Banking extract'!N59,0)</f>
        <v>0</v>
      </c>
      <c r="M71" s="3">
        <f>SUM('Banking extract'!Q59:AP59)-SUM(N71:Q71)</f>
        <v>0</v>
      </c>
      <c r="N71" s="3">
        <f>'Banking extract'!Y59+'Banking extract'!Z59+'Banking extract'!AO59</f>
        <v>0</v>
      </c>
      <c r="O71" s="3">
        <f>'Banking extract'!AB59+'Banking extract'!AE59+'Banking extract'!AK59</f>
        <v>0</v>
      </c>
      <c r="P71" s="3">
        <f>'Banking extract'!V59+'Banking extract'!BC59</f>
        <v>0</v>
      </c>
      <c r="Q71" s="3">
        <f>'Banking extract'!Q59+'Banking extract'!AC59+'Banking extract'!W59</f>
        <v>0</v>
      </c>
      <c r="R71" s="36">
        <f>IF(LEFT('Banking extract'!D59,1)="E",'Banking extract'!N59,0)</f>
        <v>0</v>
      </c>
      <c r="S71" s="13"/>
      <c r="T71" s="13"/>
    </row>
    <row r="72" spans="1:20">
      <c r="A72" s="31">
        <f>'Banking extract'!H60</f>
        <v>0</v>
      </c>
      <c r="B72" s="32" t="str">
        <f>'Banking extract'!J60&amp;" - "&amp;'Banking extract'!K60</f>
        <v xml:space="preserve"> - </v>
      </c>
      <c r="C72" s="33">
        <f>'Banking extract'!A60</f>
        <v>0</v>
      </c>
      <c r="D72" s="3">
        <f>'Banking extract'!AV60</f>
        <v>0</v>
      </c>
      <c r="E72" s="3">
        <f>'Banking extract'!BA60+'Banking extract'!BE60</f>
        <v>0</v>
      </c>
      <c r="F72" s="3">
        <f>'Banking extract'!AU60+'Banking extract'!BC60</f>
        <v>0</v>
      </c>
      <c r="G72" s="3">
        <f>'Banking extract'!AR60</f>
        <v>0</v>
      </c>
      <c r="H72" s="3">
        <f>'Banking extract'!AX60+'Banking extract'!AZ60+'Banking extract'!BB60</f>
        <v>0</v>
      </c>
      <c r="I72" s="3">
        <f>'Banking extract'!BD60</f>
        <v>0</v>
      </c>
      <c r="J72" s="207">
        <f>SUM('Banking extract'!AQ60:BG60)-SUM(D72:I72)-K72</f>
        <v>0</v>
      </c>
      <c r="K72" s="3">
        <f>'Banking extract'!AY60</f>
        <v>0</v>
      </c>
      <c r="L72" s="3">
        <f>IF(LEFT('Banking extract'!D60,1)="R",'Banking extract'!N60,0)</f>
        <v>0</v>
      </c>
      <c r="M72" s="3">
        <f>SUM('Banking extract'!Q60:AP60)-SUM(N72:Q72)</f>
        <v>0</v>
      </c>
      <c r="N72" s="3">
        <f>'Banking extract'!Y60+'Banking extract'!Z60+'Banking extract'!AO60</f>
        <v>0</v>
      </c>
      <c r="O72" s="3">
        <f>'Banking extract'!AB60+'Banking extract'!AE60+'Banking extract'!AK60</f>
        <v>0</v>
      </c>
      <c r="P72" s="3">
        <f>'Banking extract'!V60+'Banking extract'!BC60</f>
        <v>0</v>
      </c>
      <c r="Q72" s="3">
        <f>'Banking extract'!Q60+'Banking extract'!AC60+'Banking extract'!W60</f>
        <v>0</v>
      </c>
      <c r="R72" s="36">
        <f>IF(LEFT('Banking extract'!D60,1)="E",'Banking extract'!N60,0)</f>
        <v>0</v>
      </c>
      <c r="S72" s="13"/>
      <c r="T72" s="13"/>
    </row>
    <row r="73" spans="1:20">
      <c r="A73" s="31">
        <f>'Banking extract'!H61</f>
        <v>0</v>
      </c>
      <c r="B73" s="32" t="str">
        <f>'Banking extract'!J61&amp;" - "&amp;'Banking extract'!K61</f>
        <v xml:space="preserve"> - </v>
      </c>
      <c r="C73" s="33">
        <f>'Banking extract'!A61</f>
        <v>0</v>
      </c>
      <c r="D73" s="3">
        <f>'Banking extract'!AV61</f>
        <v>0</v>
      </c>
      <c r="E73" s="3">
        <f>'Banking extract'!BA61+'Banking extract'!BE61</f>
        <v>0</v>
      </c>
      <c r="F73" s="3">
        <f>'Banking extract'!AU61+'Banking extract'!BC61</f>
        <v>0</v>
      </c>
      <c r="G73" s="3">
        <f>'Banking extract'!AR61</f>
        <v>0</v>
      </c>
      <c r="H73" s="3">
        <f>'Banking extract'!AX61+'Banking extract'!AZ61+'Banking extract'!BB61</f>
        <v>0</v>
      </c>
      <c r="I73" s="3">
        <f>'Banking extract'!BD61</f>
        <v>0</v>
      </c>
      <c r="J73" s="207">
        <f>SUM('Banking extract'!AQ61:BG61)-SUM(D73:I73)-K73</f>
        <v>0</v>
      </c>
      <c r="K73" s="3">
        <f>'Banking extract'!AY61</f>
        <v>0</v>
      </c>
      <c r="L73" s="3">
        <f>IF(LEFT('Banking extract'!D61,1)="R",'Banking extract'!N61,0)</f>
        <v>0</v>
      </c>
      <c r="M73" s="3">
        <f>SUM('Banking extract'!Q61:AP61)-SUM(N73:Q73)</f>
        <v>0</v>
      </c>
      <c r="N73" s="3">
        <f>'Banking extract'!Y61+'Banking extract'!Z61+'Banking extract'!AO61</f>
        <v>0</v>
      </c>
      <c r="O73" s="3">
        <f>'Banking extract'!AB61+'Banking extract'!AE61+'Banking extract'!AK61</f>
        <v>0</v>
      </c>
      <c r="P73" s="3">
        <f>'Banking extract'!V61+'Banking extract'!BC61</f>
        <v>0</v>
      </c>
      <c r="Q73" s="3">
        <f>'Banking extract'!Q61+'Banking extract'!AC61+'Banking extract'!W61</f>
        <v>0</v>
      </c>
      <c r="R73" s="36">
        <f>IF(LEFT('Banking extract'!D61,1)="E",'Banking extract'!N61,0)</f>
        <v>0</v>
      </c>
      <c r="S73" s="13"/>
      <c r="T73" s="13"/>
    </row>
    <row r="74" spans="1:20">
      <c r="A74" s="31">
        <f>'Banking extract'!H62</f>
        <v>0</v>
      </c>
      <c r="B74" s="32" t="str">
        <f>'Banking extract'!J62&amp;" - "&amp;'Banking extract'!K62</f>
        <v xml:space="preserve"> - </v>
      </c>
      <c r="C74" s="33">
        <f>'Banking extract'!A62</f>
        <v>0</v>
      </c>
      <c r="D74" s="3">
        <f>'Banking extract'!AV62</f>
        <v>0</v>
      </c>
      <c r="E74" s="3">
        <f>'Banking extract'!BA62+'Banking extract'!BE62</f>
        <v>0</v>
      </c>
      <c r="F74" s="3">
        <f>'Banking extract'!AU62+'Banking extract'!BC62</f>
        <v>0</v>
      </c>
      <c r="G74" s="3">
        <f>'Banking extract'!AR62</f>
        <v>0</v>
      </c>
      <c r="H74" s="3">
        <f>'Banking extract'!AX62+'Banking extract'!AZ62+'Banking extract'!BB62</f>
        <v>0</v>
      </c>
      <c r="I74" s="3">
        <f>'Banking extract'!BD62</f>
        <v>0</v>
      </c>
      <c r="J74" s="207">
        <f>SUM('Banking extract'!AQ62:BG62)-SUM(D74:I74)-K74</f>
        <v>0</v>
      </c>
      <c r="K74" s="3">
        <f>'Banking extract'!AY62</f>
        <v>0</v>
      </c>
      <c r="L74" s="3">
        <f>IF(LEFT('Banking extract'!D62,1)="R",'Banking extract'!N62,0)</f>
        <v>0</v>
      </c>
      <c r="M74" s="3">
        <f>SUM('Banking extract'!Q62:AP62)-SUM(N74:Q74)</f>
        <v>0</v>
      </c>
      <c r="N74" s="3">
        <f>'Banking extract'!Y62+'Banking extract'!Z62+'Banking extract'!AO62</f>
        <v>0</v>
      </c>
      <c r="O74" s="3">
        <f>'Banking extract'!AB62+'Banking extract'!AE62+'Banking extract'!AK62</f>
        <v>0</v>
      </c>
      <c r="P74" s="3">
        <f>'Banking extract'!V62+'Banking extract'!BC62</f>
        <v>0</v>
      </c>
      <c r="Q74" s="3">
        <f>'Banking extract'!Q62+'Banking extract'!AC62+'Banking extract'!W62</f>
        <v>0</v>
      </c>
      <c r="R74" s="36">
        <f>IF(LEFT('Banking extract'!D62,1)="E",'Banking extract'!N62,0)</f>
        <v>0</v>
      </c>
      <c r="S74" s="13"/>
      <c r="T74" s="13"/>
    </row>
    <row r="75" spans="1:20">
      <c r="A75" s="31">
        <f>'Banking extract'!H63</f>
        <v>0</v>
      </c>
      <c r="B75" s="32" t="str">
        <f>'Banking extract'!J63&amp;" - "&amp;'Banking extract'!K63</f>
        <v xml:space="preserve"> - </v>
      </c>
      <c r="C75" s="33">
        <f>'Banking extract'!A63</f>
        <v>0</v>
      </c>
      <c r="D75" s="3">
        <f>'Banking extract'!AV63</f>
        <v>0</v>
      </c>
      <c r="E75" s="3">
        <f>'Banking extract'!BA63+'Banking extract'!BE63</f>
        <v>0</v>
      </c>
      <c r="F75" s="3">
        <f>'Banking extract'!AU63+'Banking extract'!BC63</f>
        <v>0</v>
      </c>
      <c r="G75" s="3">
        <f>'Banking extract'!AR63</f>
        <v>0</v>
      </c>
      <c r="H75" s="3">
        <f>'Banking extract'!AX63+'Banking extract'!AZ63+'Banking extract'!BB63</f>
        <v>0</v>
      </c>
      <c r="I75" s="3">
        <f>'Banking extract'!BD63</f>
        <v>0</v>
      </c>
      <c r="J75" s="207">
        <f>SUM('Banking extract'!AQ63:BG63)-SUM(D75:I75)-K75</f>
        <v>0</v>
      </c>
      <c r="K75" s="3">
        <f>'Banking extract'!AY63</f>
        <v>0</v>
      </c>
      <c r="L75" s="3">
        <f>IF(LEFT('Banking extract'!D63,1)="R",'Banking extract'!N63,0)</f>
        <v>0</v>
      </c>
      <c r="M75" s="3">
        <f>SUM('Banking extract'!Q63:AP63)-SUM(N75:Q75)</f>
        <v>0</v>
      </c>
      <c r="N75" s="3">
        <f>'Banking extract'!Y63+'Banking extract'!Z63+'Banking extract'!AO63</f>
        <v>0</v>
      </c>
      <c r="O75" s="3">
        <f>'Banking extract'!AB63+'Banking extract'!AE63+'Banking extract'!AK63</f>
        <v>0</v>
      </c>
      <c r="P75" s="3">
        <f>'Banking extract'!V63+'Banking extract'!BC63</f>
        <v>0</v>
      </c>
      <c r="Q75" s="3">
        <f>'Banking extract'!Q63+'Banking extract'!AC63+'Banking extract'!W63</f>
        <v>0</v>
      </c>
      <c r="R75" s="36">
        <f>IF(LEFT('Banking extract'!D63,1)="E",'Banking extract'!N63,0)</f>
        <v>0</v>
      </c>
      <c r="S75" s="13"/>
      <c r="T75" s="13"/>
    </row>
    <row r="76" spans="1:20">
      <c r="A76" s="31">
        <f>'Banking extract'!H64</f>
        <v>0</v>
      </c>
      <c r="B76" s="32" t="str">
        <f>'Banking extract'!J64&amp;" - "&amp;'Banking extract'!K64</f>
        <v xml:space="preserve"> - </v>
      </c>
      <c r="C76" s="33">
        <f>'Banking extract'!A64</f>
        <v>0</v>
      </c>
      <c r="D76" s="3">
        <f>'Banking extract'!AV64</f>
        <v>0</v>
      </c>
      <c r="E76" s="3">
        <f>'Banking extract'!BA64+'Banking extract'!BE64</f>
        <v>0</v>
      </c>
      <c r="F76" s="3">
        <f>'Banking extract'!AU64+'Banking extract'!BC64</f>
        <v>0</v>
      </c>
      <c r="G76" s="3">
        <f>'Banking extract'!AR64</f>
        <v>0</v>
      </c>
      <c r="H76" s="3">
        <f>'Banking extract'!AX64+'Banking extract'!AZ64+'Banking extract'!BB64</f>
        <v>0</v>
      </c>
      <c r="I76" s="3">
        <f>'Banking extract'!BD64</f>
        <v>0</v>
      </c>
      <c r="J76" s="207">
        <f>SUM('Banking extract'!AQ64:BG64)-SUM(D76:I76)-K76</f>
        <v>0</v>
      </c>
      <c r="K76" s="3">
        <f>'Banking extract'!AY64</f>
        <v>0</v>
      </c>
      <c r="L76" s="3">
        <f>IF(LEFT('Banking extract'!D64,1)="R",'Banking extract'!N64,0)</f>
        <v>0</v>
      </c>
      <c r="M76" s="3">
        <f>SUM('Banking extract'!Q64:AP64)-SUM(N76:Q76)</f>
        <v>0</v>
      </c>
      <c r="N76" s="3">
        <f>'Banking extract'!Y64+'Banking extract'!Z64+'Banking extract'!AO64</f>
        <v>0</v>
      </c>
      <c r="O76" s="3">
        <f>'Banking extract'!AB64+'Banking extract'!AE64+'Banking extract'!AK64</f>
        <v>0</v>
      </c>
      <c r="P76" s="3">
        <f>'Banking extract'!V64+'Banking extract'!BC64</f>
        <v>0</v>
      </c>
      <c r="Q76" s="3">
        <f>'Banking extract'!Q64+'Banking extract'!AC64+'Banking extract'!W64</f>
        <v>0</v>
      </c>
      <c r="R76" s="36">
        <f>IF(LEFT('Banking extract'!D64,1)="E",'Banking extract'!N64,0)</f>
        <v>0</v>
      </c>
      <c r="S76" s="13"/>
      <c r="T76" s="13"/>
    </row>
    <row r="77" spans="1:20">
      <c r="A77" s="31">
        <f>'Banking extract'!H65</f>
        <v>0</v>
      </c>
      <c r="B77" s="32" t="str">
        <f>'Banking extract'!J65&amp;" - "&amp;'Banking extract'!K65</f>
        <v xml:space="preserve"> - </v>
      </c>
      <c r="C77" s="33">
        <f>'Banking extract'!A65</f>
        <v>0</v>
      </c>
      <c r="D77" s="3">
        <f>'Banking extract'!AV65</f>
        <v>0</v>
      </c>
      <c r="E77" s="3">
        <f>'Banking extract'!BA65+'Banking extract'!BE65</f>
        <v>0</v>
      </c>
      <c r="F77" s="3">
        <f>'Banking extract'!AU65+'Banking extract'!BC65</f>
        <v>0</v>
      </c>
      <c r="G77" s="3">
        <f>'Banking extract'!AR65</f>
        <v>0</v>
      </c>
      <c r="H77" s="3">
        <f>'Banking extract'!AX65+'Banking extract'!AZ65+'Banking extract'!BB65</f>
        <v>0</v>
      </c>
      <c r="I77" s="3">
        <f>'Banking extract'!BD65</f>
        <v>0</v>
      </c>
      <c r="J77" s="207">
        <f>SUM('Banking extract'!AQ65:BG65)-SUM(D77:I77)-K77</f>
        <v>0</v>
      </c>
      <c r="K77" s="3">
        <f>'Banking extract'!AY65</f>
        <v>0</v>
      </c>
      <c r="L77" s="3">
        <f>IF(LEFT('Banking extract'!D65,1)="R",'Banking extract'!N65,0)</f>
        <v>0</v>
      </c>
      <c r="M77" s="3">
        <f>SUM('Banking extract'!Q65:AP65)-SUM(N77:Q77)</f>
        <v>0</v>
      </c>
      <c r="N77" s="3">
        <f>'Banking extract'!Y65+'Banking extract'!Z65+'Banking extract'!AO65</f>
        <v>0</v>
      </c>
      <c r="O77" s="3">
        <f>'Banking extract'!AB65+'Banking extract'!AE65+'Banking extract'!AK65</f>
        <v>0</v>
      </c>
      <c r="P77" s="3">
        <f>'Banking extract'!V65+'Banking extract'!BC65</f>
        <v>0</v>
      </c>
      <c r="Q77" s="3">
        <f>'Banking extract'!Q65+'Banking extract'!AC65+'Banking extract'!W65</f>
        <v>0</v>
      </c>
      <c r="R77" s="36">
        <f>IF(LEFT('Banking extract'!D65,1)="E",'Banking extract'!N65,0)</f>
        <v>0</v>
      </c>
      <c r="S77" s="13"/>
      <c r="T77" s="13"/>
    </row>
    <row r="78" spans="1:20" ht="14.25" customHeight="1">
      <c r="A78" s="31">
        <f>'Banking extract'!H66</f>
        <v>0</v>
      </c>
      <c r="B78" s="32" t="str">
        <f>'Banking extract'!J66&amp;" - "&amp;'Banking extract'!K66</f>
        <v xml:space="preserve"> - </v>
      </c>
      <c r="C78" s="33">
        <f>'Banking extract'!A66</f>
        <v>0</v>
      </c>
      <c r="D78" s="3">
        <f>'Banking extract'!AV66</f>
        <v>0</v>
      </c>
      <c r="E78" s="3">
        <f>'Banking extract'!BA66+'Banking extract'!BE66</f>
        <v>0</v>
      </c>
      <c r="F78" s="3">
        <f>'Banking extract'!AU66+'Banking extract'!BC66</f>
        <v>0</v>
      </c>
      <c r="G78" s="3">
        <f>'Banking extract'!AR66</f>
        <v>0</v>
      </c>
      <c r="H78" s="3">
        <f>'Banking extract'!AX66+'Banking extract'!AZ66+'Banking extract'!BB66</f>
        <v>0</v>
      </c>
      <c r="I78" s="3">
        <f>'Banking extract'!BD66</f>
        <v>0</v>
      </c>
      <c r="J78" s="207">
        <f>SUM('Banking extract'!AQ66:BG66)-SUM(D78:I78)-K78</f>
        <v>0</v>
      </c>
      <c r="K78" s="3">
        <f>'Banking extract'!AY66</f>
        <v>0</v>
      </c>
      <c r="L78" s="3">
        <f>IF(LEFT('Banking extract'!D66,1)="R",'Banking extract'!N66,0)</f>
        <v>0</v>
      </c>
      <c r="M78" s="3">
        <f>SUM('Banking extract'!Q66:AP66)-SUM(N78:Q78)</f>
        <v>0</v>
      </c>
      <c r="N78" s="3">
        <f>'Banking extract'!Y66+'Banking extract'!Z66+'Banking extract'!AO66</f>
        <v>0</v>
      </c>
      <c r="O78" s="3">
        <f>'Banking extract'!AB66+'Banking extract'!AE66+'Banking extract'!AK66</f>
        <v>0</v>
      </c>
      <c r="P78" s="3">
        <f>'Banking extract'!V66+'Banking extract'!BC66</f>
        <v>0</v>
      </c>
      <c r="Q78" s="3">
        <f>'Banking extract'!Q66+'Banking extract'!AC66+'Banking extract'!W66</f>
        <v>0</v>
      </c>
      <c r="R78" s="36">
        <f>IF(LEFT('Banking extract'!D66,1)="E",'Banking extract'!N66,0)</f>
        <v>0</v>
      </c>
      <c r="S78" s="13"/>
      <c r="T78" s="13"/>
    </row>
    <row r="79" spans="1:20">
      <c r="A79" s="31">
        <f>'Banking extract'!H67</f>
        <v>0</v>
      </c>
      <c r="B79" s="32" t="str">
        <f>'Banking extract'!J67&amp;" - "&amp;'Banking extract'!K67</f>
        <v xml:space="preserve"> - </v>
      </c>
      <c r="C79" s="33">
        <f>'Banking extract'!A67</f>
        <v>0</v>
      </c>
      <c r="D79" s="3">
        <f>'Banking extract'!AV67</f>
        <v>0</v>
      </c>
      <c r="E79" s="3">
        <f>'Banking extract'!BA67+'Banking extract'!BE67</f>
        <v>0</v>
      </c>
      <c r="F79" s="3">
        <f>'Banking extract'!AU67+'Banking extract'!BC67</f>
        <v>0</v>
      </c>
      <c r="G79" s="3">
        <f>'Banking extract'!AR67</f>
        <v>0</v>
      </c>
      <c r="H79" s="3">
        <f>'Banking extract'!AX67+'Banking extract'!AZ67+'Banking extract'!BB67</f>
        <v>0</v>
      </c>
      <c r="I79" s="3">
        <f>'Banking extract'!BD67</f>
        <v>0</v>
      </c>
      <c r="J79" s="207">
        <f>SUM('Banking extract'!AQ67:BG67)-SUM(D79:I79)-K79</f>
        <v>0</v>
      </c>
      <c r="K79" s="3">
        <f>'Banking extract'!AY67</f>
        <v>0</v>
      </c>
      <c r="L79" s="3">
        <f>IF(LEFT('Banking extract'!D67,1)="R",'Banking extract'!N67,0)</f>
        <v>0</v>
      </c>
      <c r="M79" s="3">
        <f>SUM('Banking extract'!Q67:AP67)-SUM(N79:Q79)</f>
        <v>0</v>
      </c>
      <c r="N79" s="3">
        <f>'Banking extract'!Y67+'Banking extract'!Z67+'Banking extract'!AO67</f>
        <v>0</v>
      </c>
      <c r="O79" s="3">
        <f>'Banking extract'!AB67+'Banking extract'!AE67+'Banking extract'!AK67</f>
        <v>0</v>
      </c>
      <c r="P79" s="3">
        <f>'Banking extract'!V67+'Banking extract'!BC67</f>
        <v>0</v>
      </c>
      <c r="Q79" s="3">
        <f>'Banking extract'!Q67+'Banking extract'!AC67+'Banking extract'!W67</f>
        <v>0</v>
      </c>
      <c r="R79" s="36">
        <f>IF(LEFT('Banking extract'!D67,1)="E",'Banking extract'!N67,0)</f>
        <v>0</v>
      </c>
      <c r="S79" s="13"/>
      <c r="T79" s="13"/>
    </row>
    <row r="80" spans="1:20">
      <c r="A80" s="31">
        <f>'Banking extract'!H68</f>
        <v>0</v>
      </c>
      <c r="B80" s="32" t="str">
        <f>'Banking extract'!J68&amp;" - "&amp;'Banking extract'!K68</f>
        <v xml:space="preserve"> - </v>
      </c>
      <c r="C80" s="33">
        <f>'Banking extract'!A68</f>
        <v>0</v>
      </c>
      <c r="D80" s="3">
        <f>'Banking extract'!AV68</f>
        <v>0</v>
      </c>
      <c r="E80" s="3">
        <f>'Banking extract'!BA68+'Banking extract'!BE68</f>
        <v>0</v>
      </c>
      <c r="F80" s="3">
        <f>'Banking extract'!AU68+'Banking extract'!BC68</f>
        <v>0</v>
      </c>
      <c r="G80" s="3">
        <f>'Banking extract'!AR68</f>
        <v>0</v>
      </c>
      <c r="H80" s="3">
        <f>'Banking extract'!AX68+'Banking extract'!AZ68+'Banking extract'!BB68</f>
        <v>0</v>
      </c>
      <c r="I80" s="3">
        <f>'Banking extract'!BD68</f>
        <v>0</v>
      </c>
      <c r="J80" s="207">
        <f>SUM('Banking extract'!AQ68:BG68)-SUM(D80:I80)-K80</f>
        <v>0</v>
      </c>
      <c r="K80" s="3">
        <f>'Banking extract'!AY68</f>
        <v>0</v>
      </c>
      <c r="L80" s="3">
        <f>IF(LEFT('Banking extract'!D68,1)="R",'Banking extract'!N68,0)</f>
        <v>0</v>
      </c>
      <c r="M80" s="3">
        <f>SUM('Banking extract'!Q68:AP68)-SUM(N80:Q80)</f>
        <v>0</v>
      </c>
      <c r="N80" s="3">
        <f>'Banking extract'!Y68+'Banking extract'!Z68+'Banking extract'!AO68</f>
        <v>0</v>
      </c>
      <c r="O80" s="3">
        <f>'Banking extract'!AB68+'Banking extract'!AE68+'Banking extract'!AK68</f>
        <v>0</v>
      </c>
      <c r="P80" s="3">
        <f>'Banking extract'!V68+'Banking extract'!BC68</f>
        <v>0</v>
      </c>
      <c r="Q80" s="3">
        <f>'Banking extract'!Q68+'Banking extract'!AC68+'Banking extract'!W68</f>
        <v>0</v>
      </c>
      <c r="R80" s="36">
        <f>IF(LEFT('Banking extract'!D68,1)="E",'Banking extract'!N68,0)</f>
        <v>0</v>
      </c>
      <c r="S80" s="13"/>
      <c r="T80" s="13"/>
    </row>
    <row r="81" spans="1:20">
      <c r="A81" s="31">
        <f>'Banking extract'!H69</f>
        <v>0</v>
      </c>
      <c r="B81" s="32" t="str">
        <f>'Banking extract'!J69&amp;" - "&amp;'Banking extract'!K69</f>
        <v xml:space="preserve"> - </v>
      </c>
      <c r="C81" s="33">
        <f>'Banking extract'!A69</f>
        <v>0</v>
      </c>
      <c r="D81" s="3">
        <f>'Banking extract'!AV69</f>
        <v>0</v>
      </c>
      <c r="E81" s="3">
        <f>'Banking extract'!BA69+'Banking extract'!BE69</f>
        <v>0</v>
      </c>
      <c r="F81" s="3">
        <f>'Banking extract'!AU69+'Banking extract'!BC69</f>
        <v>0</v>
      </c>
      <c r="G81" s="3">
        <f>'Banking extract'!AR69</f>
        <v>0</v>
      </c>
      <c r="H81" s="3">
        <f>'Banking extract'!AX69+'Banking extract'!AZ69+'Banking extract'!BB69</f>
        <v>0</v>
      </c>
      <c r="I81" s="3">
        <f>'Banking extract'!BD69</f>
        <v>0</v>
      </c>
      <c r="J81" s="207">
        <f>SUM('Banking extract'!AQ69:BG69)-SUM(D81:I81)-K81</f>
        <v>0</v>
      </c>
      <c r="K81" s="3">
        <f>'Banking extract'!AY69</f>
        <v>0</v>
      </c>
      <c r="L81" s="3">
        <f>IF(LEFT('Banking extract'!D69,1)="R",'Banking extract'!N69,0)</f>
        <v>0</v>
      </c>
      <c r="M81" s="3">
        <f>SUM('Banking extract'!Q69:AP69)-SUM(N81:Q81)</f>
        <v>0</v>
      </c>
      <c r="N81" s="3">
        <f>'Banking extract'!Y69+'Banking extract'!Z69+'Banking extract'!AO69</f>
        <v>0</v>
      </c>
      <c r="O81" s="3">
        <f>'Banking extract'!AB69+'Banking extract'!AE69+'Banking extract'!AK69</f>
        <v>0</v>
      </c>
      <c r="P81" s="3">
        <f>'Banking extract'!V69+'Banking extract'!BC69</f>
        <v>0</v>
      </c>
      <c r="Q81" s="3">
        <f>'Banking extract'!Q69+'Banking extract'!AC69+'Banking extract'!W69</f>
        <v>0</v>
      </c>
      <c r="R81" s="36">
        <f>IF(LEFT('Banking extract'!D69,1)="E",'Banking extract'!N69,0)</f>
        <v>0</v>
      </c>
      <c r="S81" s="13"/>
      <c r="T81" s="13"/>
    </row>
    <row r="82" spans="1:20">
      <c r="A82" s="31">
        <f>'Banking extract'!H70</f>
        <v>0</v>
      </c>
      <c r="B82" s="32" t="str">
        <f>'Banking extract'!J70&amp;" - "&amp;'Banking extract'!K70</f>
        <v xml:space="preserve"> - </v>
      </c>
      <c r="C82" s="33">
        <f>'Banking extract'!A70</f>
        <v>0</v>
      </c>
      <c r="D82" s="3">
        <f>'Banking extract'!AV70</f>
        <v>0</v>
      </c>
      <c r="E82" s="3">
        <f>'Banking extract'!BA70+'Banking extract'!BE70</f>
        <v>0</v>
      </c>
      <c r="F82" s="3">
        <f>'Banking extract'!AU70+'Banking extract'!BC70</f>
        <v>0</v>
      </c>
      <c r="G82" s="3">
        <f>'Banking extract'!AR70</f>
        <v>0</v>
      </c>
      <c r="H82" s="3">
        <f>'Banking extract'!AX70+'Banking extract'!AZ70+'Banking extract'!BB70</f>
        <v>0</v>
      </c>
      <c r="I82" s="3">
        <f>'Banking extract'!BD70</f>
        <v>0</v>
      </c>
      <c r="J82" s="207">
        <f>SUM('Banking extract'!AQ70:BG70)-SUM(D82:I82)-K82</f>
        <v>0</v>
      </c>
      <c r="K82" s="3">
        <f>'Banking extract'!AY70</f>
        <v>0</v>
      </c>
      <c r="L82" s="3">
        <f>IF(LEFT('Banking extract'!D70,1)="R",'Banking extract'!N70,0)</f>
        <v>0</v>
      </c>
      <c r="M82" s="3">
        <f>SUM('Banking extract'!Q70:AP70)-SUM(N82:Q82)</f>
        <v>0</v>
      </c>
      <c r="N82" s="3">
        <f>'Banking extract'!Y70+'Banking extract'!Z70+'Banking extract'!AO70</f>
        <v>0</v>
      </c>
      <c r="O82" s="3">
        <f>'Banking extract'!AB70+'Banking extract'!AE70+'Banking extract'!AK70</f>
        <v>0</v>
      </c>
      <c r="P82" s="3">
        <f>'Banking extract'!V70+'Banking extract'!BC70</f>
        <v>0</v>
      </c>
      <c r="Q82" s="3">
        <f>'Banking extract'!Q70+'Banking extract'!AC70+'Banking extract'!W70</f>
        <v>0</v>
      </c>
      <c r="R82" s="36">
        <f>IF(LEFT('Banking extract'!D70,1)="E",'Banking extract'!N70,0)</f>
        <v>0</v>
      </c>
      <c r="S82" s="13"/>
      <c r="T82" s="13"/>
    </row>
    <row r="83" spans="1:20">
      <c r="A83" s="31">
        <f>'Banking extract'!H71</f>
        <v>0</v>
      </c>
      <c r="B83" s="32" t="str">
        <f>'Banking extract'!J71&amp;" - "&amp;'Banking extract'!K71</f>
        <v xml:space="preserve"> - </v>
      </c>
      <c r="C83" s="33">
        <f>'Banking extract'!A71</f>
        <v>0</v>
      </c>
      <c r="D83" s="3">
        <f>'Banking extract'!AV71</f>
        <v>0</v>
      </c>
      <c r="E83" s="3">
        <f>'Banking extract'!BA71+'Banking extract'!BE71</f>
        <v>0</v>
      </c>
      <c r="F83" s="3">
        <f>'Banking extract'!AU71+'Banking extract'!BC71</f>
        <v>0</v>
      </c>
      <c r="G83" s="3">
        <f>'Banking extract'!AR71</f>
        <v>0</v>
      </c>
      <c r="H83" s="3">
        <f>'Banking extract'!AX71+'Banking extract'!AZ71+'Banking extract'!BB71</f>
        <v>0</v>
      </c>
      <c r="I83" s="3">
        <f>'Banking extract'!BD71</f>
        <v>0</v>
      </c>
      <c r="J83" s="207">
        <f>SUM('Banking extract'!AQ71:BG71)-SUM(D83:I83)-K83</f>
        <v>0</v>
      </c>
      <c r="K83" s="3">
        <f>'Banking extract'!AY71</f>
        <v>0</v>
      </c>
      <c r="L83" s="3">
        <f>IF(LEFT('Banking extract'!D71,1)="R",'Banking extract'!N71,0)</f>
        <v>0</v>
      </c>
      <c r="M83" s="3">
        <f>SUM('Banking extract'!Q71:AP71)-SUM(N83:Q83)</f>
        <v>0</v>
      </c>
      <c r="N83" s="3">
        <f>'Banking extract'!Y71+'Banking extract'!Z71+'Banking extract'!AO71</f>
        <v>0</v>
      </c>
      <c r="O83" s="3">
        <f>'Banking extract'!AB71+'Banking extract'!AE71+'Banking extract'!AK71</f>
        <v>0</v>
      </c>
      <c r="P83" s="3">
        <f>'Banking extract'!V71+'Banking extract'!BC71</f>
        <v>0</v>
      </c>
      <c r="Q83" s="3">
        <f>'Banking extract'!Q71+'Banking extract'!AC71+'Banking extract'!W71</f>
        <v>0</v>
      </c>
      <c r="R83" s="36">
        <f>IF(LEFT('Banking extract'!D71,1)="E",'Banking extract'!N71,0)</f>
        <v>0</v>
      </c>
      <c r="S83" s="13"/>
      <c r="T83" s="13"/>
    </row>
    <row r="84" spans="1:20">
      <c r="A84" s="31">
        <f>'Banking extract'!H72</f>
        <v>0</v>
      </c>
      <c r="B84" s="32" t="str">
        <f>'Banking extract'!J72&amp;" - "&amp;'Banking extract'!K72</f>
        <v xml:space="preserve"> - </v>
      </c>
      <c r="C84" s="33">
        <f>'Banking extract'!A72</f>
        <v>0</v>
      </c>
      <c r="D84" s="3">
        <f>'Banking extract'!AV72</f>
        <v>0</v>
      </c>
      <c r="E84" s="3">
        <f>'Banking extract'!BA72+'Banking extract'!BE72</f>
        <v>0</v>
      </c>
      <c r="F84" s="3">
        <f>'Banking extract'!AU72+'Banking extract'!BC72</f>
        <v>0</v>
      </c>
      <c r="G84" s="3">
        <f>'Banking extract'!AR72</f>
        <v>0</v>
      </c>
      <c r="H84" s="3">
        <f>'Banking extract'!AX72+'Banking extract'!AZ72+'Banking extract'!BB72</f>
        <v>0</v>
      </c>
      <c r="I84" s="3">
        <f>'Banking extract'!BD72</f>
        <v>0</v>
      </c>
      <c r="J84" s="207">
        <f>SUM('Banking extract'!AQ72:BG72)-SUM(D84:I84)-K84</f>
        <v>0</v>
      </c>
      <c r="K84" s="3">
        <f>'Banking extract'!AY72</f>
        <v>0</v>
      </c>
      <c r="L84" s="3">
        <f>IF(LEFT('Banking extract'!D72,1)="R",'Banking extract'!N72,0)</f>
        <v>0</v>
      </c>
      <c r="M84" s="3">
        <f>SUM('Banking extract'!Q72:AP72)-SUM(N84:Q84)</f>
        <v>0</v>
      </c>
      <c r="N84" s="3">
        <f>'Banking extract'!Y72+'Banking extract'!Z72+'Banking extract'!AO72</f>
        <v>0</v>
      </c>
      <c r="O84" s="3">
        <f>'Banking extract'!AB72+'Banking extract'!AE72+'Banking extract'!AK72</f>
        <v>0</v>
      </c>
      <c r="P84" s="3">
        <f>'Banking extract'!V72+'Banking extract'!BC72</f>
        <v>0</v>
      </c>
      <c r="Q84" s="3">
        <f>'Banking extract'!Q72+'Banking extract'!AC72+'Banking extract'!W72</f>
        <v>0</v>
      </c>
      <c r="R84" s="36">
        <f>IF(LEFT('Banking extract'!D72,1)="E",'Banking extract'!N72,0)</f>
        <v>0</v>
      </c>
      <c r="S84" s="13"/>
      <c r="T84" s="13"/>
    </row>
    <row r="85" spans="1:20">
      <c r="A85" s="31">
        <f>'Banking extract'!H73</f>
        <v>0</v>
      </c>
      <c r="B85" s="32" t="str">
        <f>'Banking extract'!J73&amp;" - "&amp;'Banking extract'!K73</f>
        <v xml:space="preserve"> - </v>
      </c>
      <c r="C85" s="33">
        <f>'Banking extract'!A73</f>
        <v>0</v>
      </c>
      <c r="D85" s="3">
        <f>'Banking extract'!AV73</f>
        <v>0</v>
      </c>
      <c r="E85" s="3">
        <f>'Banking extract'!BA73+'Banking extract'!BE73</f>
        <v>0</v>
      </c>
      <c r="F85" s="3">
        <f>'Banking extract'!AU73+'Banking extract'!BC73</f>
        <v>0</v>
      </c>
      <c r="G85" s="3">
        <f>'Banking extract'!AR73</f>
        <v>0</v>
      </c>
      <c r="H85" s="3">
        <f>'Banking extract'!AX73+'Banking extract'!AZ73+'Banking extract'!BB73</f>
        <v>0</v>
      </c>
      <c r="I85" s="3">
        <f>'Banking extract'!BD73</f>
        <v>0</v>
      </c>
      <c r="J85" s="207">
        <f>SUM('Banking extract'!AQ73:BG73)-SUM(D85:I85)-K85</f>
        <v>0</v>
      </c>
      <c r="K85" s="3">
        <f>'Banking extract'!AY73</f>
        <v>0</v>
      </c>
      <c r="L85" s="3">
        <f>IF(LEFT('Banking extract'!D73,1)="R",'Banking extract'!N73,0)</f>
        <v>0</v>
      </c>
      <c r="M85" s="3">
        <f>SUM('Banking extract'!Q73:AP73)-SUM(N85:Q85)</f>
        <v>0</v>
      </c>
      <c r="N85" s="3">
        <f>'Banking extract'!Y73+'Banking extract'!Z73+'Banking extract'!AO73</f>
        <v>0</v>
      </c>
      <c r="O85" s="3">
        <f>'Banking extract'!AB73+'Banking extract'!AE73+'Banking extract'!AK73</f>
        <v>0</v>
      </c>
      <c r="P85" s="3">
        <f>'Banking extract'!V73+'Banking extract'!BC73</f>
        <v>0</v>
      </c>
      <c r="Q85" s="3">
        <f>'Banking extract'!Q73+'Banking extract'!AC73+'Banking extract'!W73</f>
        <v>0</v>
      </c>
      <c r="R85" s="36">
        <f>IF(LEFT('Banking extract'!D73,1)="E",'Banking extract'!N73,0)</f>
        <v>0</v>
      </c>
      <c r="S85" s="13"/>
      <c r="T85" s="13"/>
    </row>
    <row r="86" spans="1:20">
      <c r="A86" s="31">
        <f>'Banking extract'!H74</f>
        <v>0</v>
      </c>
      <c r="B86" s="32" t="str">
        <f>'Banking extract'!J74&amp;" - "&amp;'Banking extract'!K74</f>
        <v xml:space="preserve"> - </v>
      </c>
      <c r="C86" s="33">
        <f>'Banking extract'!A74</f>
        <v>0</v>
      </c>
      <c r="D86" s="3">
        <f>'Banking extract'!AV74</f>
        <v>0</v>
      </c>
      <c r="E86" s="3">
        <f>'Banking extract'!BA74+'Banking extract'!BE74</f>
        <v>0</v>
      </c>
      <c r="F86" s="3">
        <f>'Banking extract'!AU74+'Banking extract'!BC74</f>
        <v>0</v>
      </c>
      <c r="G86" s="3">
        <f>'Banking extract'!AR74</f>
        <v>0</v>
      </c>
      <c r="H86" s="3">
        <f>'Banking extract'!AX74+'Banking extract'!AZ74+'Banking extract'!BB74</f>
        <v>0</v>
      </c>
      <c r="I86" s="3">
        <f>'Banking extract'!BD74</f>
        <v>0</v>
      </c>
      <c r="J86" s="207">
        <f>SUM('Banking extract'!AQ74:BG74)-SUM(D86:I86)-K86</f>
        <v>0</v>
      </c>
      <c r="K86" s="3">
        <f>'Banking extract'!AY74</f>
        <v>0</v>
      </c>
      <c r="L86" s="3">
        <f>IF(LEFT('Banking extract'!D74,1)="R",'Banking extract'!N74,0)</f>
        <v>0</v>
      </c>
      <c r="M86" s="3">
        <f>SUM('Banking extract'!Q74:AP74)-SUM(N86:Q86)</f>
        <v>0</v>
      </c>
      <c r="N86" s="3">
        <f>'Banking extract'!Y74+'Banking extract'!Z74+'Banking extract'!AO74</f>
        <v>0</v>
      </c>
      <c r="O86" s="3">
        <f>'Banking extract'!AB74+'Banking extract'!AE74+'Banking extract'!AK74</f>
        <v>0</v>
      </c>
      <c r="P86" s="3">
        <f>'Banking extract'!V74+'Banking extract'!BC74</f>
        <v>0</v>
      </c>
      <c r="Q86" s="3">
        <f>'Banking extract'!Q74+'Banking extract'!AC74+'Banking extract'!W74</f>
        <v>0</v>
      </c>
      <c r="R86" s="36">
        <f>IF(LEFT('Banking extract'!D74,1)="E",'Banking extract'!N74,0)</f>
        <v>0</v>
      </c>
      <c r="S86" s="13"/>
      <c r="T86" s="13"/>
    </row>
    <row r="87" spans="1:20">
      <c r="A87" s="31">
        <f>'Banking extract'!H75</f>
        <v>0</v>
      </c>
      <c r="B87" s="32" t="str">
        <f>'Banking extract'!J75&amp;" - "&amp;'Banking extract'!K75</f>
        <v xml:space="preserve"> - </v>
      </c>
      <c r="C87" s="33">
        <f>'Banking extract'!A75</f>
        <v>0</v>
      </c>
      <c r="D87" s="3">
        <f>'Banking extract'!AV75</f>
        <v>0</v>
      </c>
      <c r="E87" s="3">
        <f>'Banking extract'!BA75+'Banking extract'!BE75</f>
        <v>0</v>
      </c>
      <c r="F87" s="3">
        <f>'Banking extract'!AU75+'Banking extract'!BC75</f>
        <v>0</v>
      </c>
      <c r="G87" s="3">
        <f>'Banking extract'!AR75</f>
        <v>0</v>
      </c>
      <c r="H87" s="3">
        <f>'Banking extract'!AX75+'Banking extract'!AZ75+'Banking extract'!BB75</f>
        <v>0</v>
      </c>
      <c r="I87" s="3">
        <f>'Banking extract'!BD75</f>
        <v>0</v>
      </c>
      <c r="J87" s="207">
        <f>SUM('Banking extract'!AQ75:BG75)-SUM(D87:I87)-K87</f>
        <v>0</v>
      </c>
      <c r="K87" s="3">
        <f>'Banking extract'!AY75</f>
        <v>0</v>
      </c>
      <c r="L87" s="3">
        <f>IF(LEFT('Banking extract'!D75,1)="R",'Banking extract'!N75,0)</f>
        <v>0</v>
      </c>
      <c r="M87" s="3">
        <f>SUM('Banking extract'!Q75:AP75)-SUM(N87:Q87)</f>
        <v>0</v>
      </c>
      <c r="N87" s="3">
        <f>'Banking extract'!Y75+'Banking extract'!Z75+'Banking extract'!AO75</f>
        <v>0</v>
      </c>
      <c r="O87" s="3">
        <f>'Banking extract'!AB75+'Banking extract'!AE75+'Banking extract'!AK75</f>
        <v>0</v>
      </c>
      <c r="P87" s="3">
        <f>'Banking extract'!V75+'Banking extract'!BC75</f>
        <v>0</v>
      </c>
      <c r="Q87" s="3">
        <f>'Banking extract'!Q75+'Banking extract'!AC75+'Banking extract'!W75</f>
        <v>0</v>
      </c>
      <c r="R87" s="36">
        <f>IF(LEFT('Banking extract'!D75,1)="E",'Banking extract'!N75,0)</f>
        <v>0</v>
      </c>
      <c r="S87" s="13"/>
      <c r="T87" s="13"/>
    </row>
    <row r="88" spans="1:20">
      <c r="A88" s="31">
        <f>'Banking extract'!H76</f>
        <v>0</v>
      </c>
      <c r="B88" s="32" t="str">
        <f>'Banking extract'!J76&amp;" - "&amp;'Banking extract'!K76</f>
        <v xml:space="preserve"> - </v>
      </c>
      <c r="C88" s="33">
        <f>'Banking extract'!A76</f>
        <v>0</v>
      </c>
      <c r="D88" s="3">
        <f>'Banking extract'!AV76</f>
        <v>0</v>
      </c>
      <c r="E88" s="3">
        <f>'Banking extract'!BA76+'Banking extract'!BE76</f>
        <v>0</v>
      </c>
      <c r="F88" s="3">
        <f>'Banking extract'!AU76+'Banking extract'!BC76</f>
        <v>0</v>
      </c>
      <c r="G88" s="3">
        <f>'Banking extract'!AR76</f>
        <v>0</v>
      </c>
      <c r="H88" s="3">
        <f>'Banking extract'!AX76+'Banking extract'!AZ76+'Banking extract'!BB76</f>
        <v>0</v>
      </c>
      <c r="I88" s="3">
        <f>'Banking extract'!BD76</f>
        <v>0</v>
      </c>
      <c r="J88" s="207">
        <f>SUM('Banking extract'!AQ76:BG76)-SUM(D88:I88)-K88</f>
        <v>0</v>
      </c>
      <c r="K88" s="3">
        <f>'Banking extract'!AY76</f>
        <v>0</v>
      </c>
      <c r="L88" s="3">
        <f>IF(LEFT('Banking extract'!D76,1)="R",'Banking extract'!N76,0)</f>
        <v>0</v>
      </c>
      <c r="M88" s="3">
        <f>SUM('Banking extract'!Q76:AP76)-SUM(N88:Q88)</f>
        <v>0</v>
      </c>
      <c r="N88" s="3">
        <f>'Banking extract'!Y76+'Banking extract'!Z76+'Banking extract'!AO76</f>
        <v>0</v>
      </c>
      <c r="O88" s="3">
        <f>'Banking extract'!AB76+'Banking extract'!AE76+'Banking extract'!AK76</f>
        <v>0</v>
      </c>
      <c r="P88" s="3">
        <f>'Banking extract'!V76+'Banking extract'!BC76</f>
        <v>0</v>
      </c>
      <c r="Q88" s="3">
        <f>'Banking extract'!Q76+'Banking extract'!AC76+'Banking extract'!W76</f>
        <v>0</v>
      </c>
      <c r="R88" s="36">
        <f>IF(LEFT('Banking extract'!D76,1)="E",'Banking extract'!N76,0)</f>
        <v>0</v>
      </c>
      <c r="S88" s="13"/>
      <c r="T88" s="13"/>
    </row>
    <row r="89" spans="1:20">
      <c r="A89" s="31">
        <f>'Banking extract'!H77</f>
        <v>0</v>
      </c>
      <c r="B89" s="32" t="str">
        <f>'Banking extract'!J77&amp;" - "&amp;'Banking extract'!K77</f>
        <v xml:space="preserve"> - </v>
      </c>
      <c r="C89" s="33">
        <f>'Banking extract'!A77</f>
        <v>0</v>
      </c>
      <c r="D89" s="3">
        <f>'Banking extract'!AV77</f>
        <v>0</v>
      </c>
      <c r="E89" s="3">
        <f>'Banking extract'!BA77+'Banking extract'!BE77</f>
        <v>0</v>
      </c>
      <c r="F89" s="3">
        <f>'Banking extract'!AU77+'Banking extract'!BC77</f>
        <v>0</v>
      </c>
      <c r="G89" s="3">
        <f>'Banking extract'!AR77</f>
        <v>0</v>
      </c>
      <c r="H89" s="3">
        <f>'Banking extract'!AX77+'Banking extract'!AZ77+'Banking extract'!BB77</f>
        <v>0</v>
      </c>
      <c r="I89" s="3">
        <f>'Banking extract'!BD77</f>
        <v>0</v>
      </c>
      <c r="J89" s="207">
        <f>SUM('Banking extract'!AQ77:BG77)-SUM(D89:I89)-K89</f>
        <v>0</v>
      </c>
      <c r="K89" s="3">
        <f>'Banking extract'!AY77</f>
        <v>0</v>
      </c>
      <c r="L89" s="3">
        <f>IF(LEFT('Banking extract'!D77,1)="R",'Banking extract'!N77,0)</f>
        <v>0</v>
      </c>
      <c r="M89" s="3">
        <f>SUM('Banking extract'!Q77:AP77)-SUM(N89:Q89)</f>
        <v>0</v>
      </c>
      <c r="N89" s="3">
        <f>'Banking extract'!Y77+'Banking extract'!Z77+'Banking extract'!AO77</f>
        <v>0</v>
      </c>
      <c r="O89" s="3">
        <f>'Banking extract'!AB77+'Banking extract'!AE77+'Banking extract'!AK77</f>
        <v>0</v>
      </c>
      <c r="P89" s="3">
        <f>'Banking extract'!V77+'Banking extract'!BC77</f>
        <v>0</v>
      </c>
      <c r="Q89" s="3">
        <f>'Banking extract'!Q77+'Banking extract'!AC77+'Banking extract'!W77</f>
        <v>0</v>
      </c>
      <c r="R89" s="36">
        <f>IF(LEFT('Banking extract'!D77,1)="E",'Banking extract'!N77,0)</f>
        <v>0</v>
      </c>
      <c r="S89" s="13"/>
      <c r="T89" s="13"/>
    </row>
    <row r="90" spans="1:20">
      <c r="A90" s="31">
        <f>'Banking extract'!H78</f>
        <v>0</v>
      </c>
      <c r="B90" s="32" t="str">
        <f>'Banking extract'!J78&amp;" - "&amp;'Banking extract'!K78</f>
        <v xml:space="preserve"> - </v>
      </c>
      <c r="C90" s="33">
        <f>'Banking extract'!A78</f>
        <v>0</v>
      </c>
      <c r="D90" s="3">
        <f>'Banking extract'!AV78</f>
        <v>0</v>
      </c>
      <c r="E90" s="3">
        <f>'Banking extract'!BA78+'Banking extract'!BE78</f>
        <v>0</v>
      </c>
      <c r="F90" s="3">
        <f>'Banking extract'!AU78+'Banking extract'!BC78</f>
        <v>0</v>
      </c>
      <c r="G90" s="3">
        <f>'Banking extract'!AR78</f>
        <v>0</v>
      </c>
      <c r="H90" s="3">
        <f>'Banking extract'!AX78+'Banking extract'!AZ78+'Banking extract'!BB78</f>
        <v>0</v>
      </c>
      <c r="I90" s="3">
        <f>'Banking extract'!BD78</f>
        <v>0</v>
      </c>
      <c r="J90" s="207">
        <f>SUM('Banking extract'!AQ78:BG78)-SUM(D90:I90)-K90</f>
        <v>0</v>
      </c>
      <c r="K90" s="3">
        <f>'Banking extract'!AY78</f>
        <v>0</v>
      </c>
      <c r="L90" s="3">
        <f>IF(LEFT('Banking extract'!D78,1)="R",'Banking extract'!N78,0)</f>
        <v>0</v>
      </c>
      <c r="M90" s="3">
        <f>SUM('Banking extract'!Q78:AP78)-SUM(N90:Q90)</f>
        <v>0</v>
      </c>
      <c r="N90" s="3">
        <f>'Banking extract'!Y78+'Banking extract'!Z78+'Banking extract'!AO78</f>
        <v>0</v>
      </c>
      <c r="O90" s="3">
        <f>'Banking extract'!AB78+'Banking extract'!AE78+'Banking extract'!AK78</f>
        <v>0</v>
      </c>
      <c r="P90" s="3">
        <f>'Banking extract'!V78+'Banking extract'!BC78</f>
        <v>0</v>
      </c>
      <c r="Q90" s="3">
        <f>'Banking extract'!Q78+'Banking extract'!AC78+'Banking extract'!W78</f>
        <v>0</v>
      </c>
      <c r="R90" s="36">
        <f>IF(LEFT('Banking extract'!D78,1)="E",'Banking extract'!N78,0)</f>
        <v>0</v>
      </c>
      <c r="S90" s="13"/>
      <c r="T90" s="13"/>
    </row>
    <row r="91" spans="1:20">
      <c r="A91" s="31">
        <f>'Banking extract'!H79</f>
        <v>0</v>
      </c>
      <c r="B91" s="32" t="str">
        <f>'Banking extract'!J79&amp;" - "&amp;'Banking extract'!K79</f>
        <v xml:space="preserve"> - </v>
      </c>
      <c r="C91" s="33">
        <f>'Banking extract'!A79</f>
        <v>0</v>
      </c>
      <c r="D91" s="3">
        <f>'Banking extract'!AV79</f>
        <v>0</v>
      </c>
      <c r="E91" s="3">
        <f>'Banking extract'!BA79+'Banking extract'!BE79</f>
        <v>0</v>
      </c>
      <c r="F91" s="3">
        <f>'Banking extract'!AU79+'Banking extract'!BC79</f>
        <v>0</v>
      </c>
      <c r="G91" s="3">
        <f>'Banking extract'!AR79</f>
        <v>0</v>
      </c>
      <c r="H91" s="3">
        <f>'Banking extract'!AX79+'Banking extract'!AZ79+'Banking extract'!BB79</f>
        <v>0</v>
      </c>
      <c r="I91" s="3">
        <f>'Banking extract'!BD79</f>
        <v>0</v>
      </c>
      <c r="J91" s="207">
        <f>SUM('Banking extract'!AQ79:BG79)-SUM(D91:I91)-K91</f>
        <v>0</v>
      </c>
      <c r="K91" s="3">
        <f>'Banking extract'!AY79</f>
        <v>0</v>
      </c>
      <c r="L91" s="3">
        <f>IF(LEFT('Banking extract'!D79,1)="R",'Banking extract'!N79,0)</f>
        <v>0</v>
      </c>
      <c r="M91" s="3">
        <f>SUM('Banking extract'!Q79:AP79)-SUM(N91:Q91)</f>
        <v>0</v>
      </c>
      <c r="N91" s="3">
        <f>'Banking extract'!Y79+'Banking extract'!Z79+'Banking extract'!AO79</f>
        <v>0</v>
      </c>
      <c r="O91" s="3">
        <f>'Banking extract'!AB79+'Banking extract'!AE79+'Banking extract'!AK79</f>
        <v>0</v>
      </c>
      <c r="P91" s="3">
        <f>'Banking extract'!V79+'Banking extract'!BC79</f>
        <v>0</v>
      </c>
      <c r="Q91" s="3">
        <f>'Banking extract'!Q79+'Banking extract'!AC79+'Banking extract'!W79</f>
        <v>0</v>
      </c>
      <c r="R91" s="36">
        <f>IF(LEFT('Banking extract'!D79,1)="E",'Banking extract'!N79,0)</f>
        <v>0</v>
      </c>
      <c r="S91" s="13"/>
      <c r="T91" s="13"/>
    </row>
    <row r="92" spans="1:20">
      <c r="A92" s="31">
        <f>'Banking extract'!H80</f>
        <v>0</v>
      </c>
      <c r="B92" s="32" t="str">
        <f>'Banking extract'!J80&amp;" - "&amp;'Banking extract'!K80</f>
        <v xml:space="preserve"> - </v>
      </c>
      <c r="C92" s="33">
        <f>'Banking extract'!A80</f>
        <v>0</v>
      </c>
      <c r="D92" s="3">
        <f>'Banking extract'!AV80</f>
        <v>0</v>
      </c>
      <c r="E92" s="3">
        <f>'Banking extract'!BA80+'Banking extract'!BE80</f>
        <v>0</v>
      </c>
      <c r="F92" s="3">
        <f>'Banking extract'!AU80+'Banking extract'!BC80</f>
        <v>0</v>
      </c>
      <c r="G92" s="3">
        <f>'Banking extract'!AR80</f>
        <v>0</v>
      </c>
      <c r="H92" s="3">
        <f>'Banking extract'!AX80+'Banking extract'!AZ80+'Banking extract'!BB80</f>
        <v>0</v>
      </c>
      <c r="I92" s="3">
        <f>'Banking extract'!BD80</f>
        <v>0</v>
      </c>
      <c r="J92" s="207">
        <f>SUM('Banking extract'!AQ80:BG80)-SUM(D92:I92)-K92</f>
        <v>0</v>
      </c>
      <c r="K92" s="3">
        <f>'Banking extract'!AY80</f>
        <v>0</v>
      </c>
      <c r="L92" s="3">
        <f>IF(LEFT('Banking extract'!D80,1)="R",'Banking extract'!N80,0)</f>
        <v>0</v>
      </c>
      <c r="M92" s="3">
        <f>SUM('Banking extract'!Q80:AP80)-SUM(N92:Q92)</f>
        <v>0</v>
      </c>
      <c r="N92" s="3">
        <f>'Banking extract'!Y80+'Banking extract'!Z80+'Banking extract'!AO80</f>
        <v>0</v>
      </c>
      <c r="O92" s="3">
        <f>'Banking extract'!AB80+'Banking extract'!AE80+'Banking extract'!AK80</f>
        <v>0</v>
      </c>
      <c r="P92" s="3">
        <f>'Banking extract'!V80+'Banking extract'!BC80</f>
        <v>0</v>
      </c>
      <c r="Q92" s="3">
        <f>'Banking extract'!Q80+'Banking extract'!AC80+'Banking extract'!W80</f>
        <v>0</v>
      </c>
      <c r="R92" s="36">
        <f>IF(LEFT('Banking extract'!D80,1)="E",'Banking extract'!N80,0)</f>
        <v>0</v>
      </c>
      <c r="S92" s="13"/>
      <c r="T92" s="13"/>
    </row>
    <row r="93" spans="1:20">
      <c r="A93" s="31">
        <f>'Banking extract'!H81</f>
        <v>0</v>
      </c>
      <c r="B93" s="32" t="str">
        <f>'Banking extract'!J81&amp;" - "&amp;'Banking extract'!K81</f>
        <v xml:space="preserve"> - </v>
      </c>
      <c r="C93" s="33">
        <f>'Banking extract'!A81</f>
        <v>0</v>
      </c>
      <c r="D93" s="3">
        <f>'Banking extract'!AV81</f>
        <v>0</v>
      </c>
      <c r="E93" s="3">
        <f>'Banking extract'!BA81+'Banking extract'!BE81</f>
        <v>0</v>
      </c>
      <c r="F93" s="3">
        <f>'Banking extract'!AU81+'Banking extract'!BC81</f>
        <v>0</v>
      </c>
      <c r="G93" s="3">
        <f>'Banking extract'!AR81</f>
        <v>0</v>
      </c>
      <c r="H93" s="3">
        <f>'Banking extract'!AX81+'Banking extract'!AZ81+'Banking extract'!BB81</f>
        <v>0</v>
      </c>
      <c r="I93" s="3">
        <f>'Banking extract'!BD81</f>
        <v>0</v>
      </c>
      <c r="J93" s="207">
        <f>SUM('Banking extract'!AQ81:BG81)-SUM(D93:I93)-K93</f>
        <v>0</v>
      </c>
      <c r="K93" s="3">
        <f>'Banking extract'!AY81</f>
        <v>0</v>
      </c>
      <c r="L93" s="3">
        <f>IF(LEFT('Banking extract'!D81,1)="R",'Banking extract'!N81,0)</f>
        <v>0</v>
      </c>
      <c r="M93" s="3">
        <f>SUM('Banking extract'!Q81:AP81)-SUM(N93:Q93)</f>
        <v>0</v>
      </c>
      <c r="N93" s="3">
        <f>'Banking extract'!Y81+'Banking extract'!Z81+'Banking extract'!AO81</f>
        <v>0</v>
      </c>
      <c r="O93" s="3">
        <f>'Banking extract'!AB81+'Banking extract'!AE81+'Banking extract'!AK81</f>
        <v>0</v>
      </c>
      <c r="P93" s="3">
        <f>'Banking extract'!V81+'Banking extract'!BC81</f>
        <v>0</v>
      </c>
      <c r="Q93" s="3">
        <f>'Banking extract'!Q81+'Banking extract'!AC81+'Banking extract'!W81</f>
        <v>0</v>
      </c>
      <c r="R93" s="36">
        <f>IF(LEFT('Banking extract'!D81,1)="E",'Banking extract'!N81,0)</f>
        <v>0</v>
      </c>
      <c r="S93" s="13"/>
      <c r="T93" s="13"/>
    </row>
    <row r="94" spans="1:20">
      <c r="A94" s="31">
        <f>'Banking extract'!H82</f>
        <v>0</v>
      </c>
      <c r="B94" s="32" t="str">
        <f>'Banking extract'!J82&amp;" - "&amp;'Banking extract'!K82</f>
        <v xml:space="preserve"> - </v>
      </c>
      <c r="C94" s="33">
        <f>'Banking extract'!A82</f>
        <v>0</v>
      </c>
      <c r="D94" s="3">
        <f>'Banking extract'!AV82</f>
        <v>0</v>
      </c>
      <c r="E94" s="3">
        <f>'Banking extract'!BA82+'Banking extract'!BE82</f>
        <v>0</v>
      </c>
      <c r="F94" s="3">
        <f>'Banking extract'!AU82+'Banking extract'!BC82</f>
        <v>0</v>
      </c>
      <c r="G94" s="3">
        <f>'Banking extract'!AR82</f>
        <v>0</v>
      </c>
      <c r="H94" s="3">
        <f>'Banking extract'!AX82+'Banking extract'!AZ82+'Banking extract'!BB82</f>
        <v>0</v>
      </c>
      <c r="I94" s="3">
        <f>'Banking extract'!BD82</f>
        <v>0</v>
      </c>
      <c r="J94" s="207">
        <f>SUM('Banking extract'!AQ82:BG82)-SUM(D94:I94)-K94</f>
        <v>0</v>
      </c>
      <c r="K94" s="3">
        <f>'Banking extract'!AY82</f>
        <v>0</v>
      </c>
      <c r="L94" s="3">
        <f>IF(LEFT('Banking extract'!D82,1)="R",'Banking extract'!N82,0)</f>
        <v>0</v>
      </c>
      <c r="M94" s="3">
        <f>SUM('Banking extract'!Q82:AP82)-SUM(N94:Q94)</f>
        <v>0</v>
      </c>
      <c r="N94" s="3">
        <f>'Banking extract'!Y82+'Banking extract'!Z82+'Banking extract'!AO82</f>
        <v>0</v>
      </c>
      <c r="O94" s="3">
        <f>'Banking extract'!AB82+'Banking extract'!AE82+'Banking extract'!AK82</f>
        <v>0</v>
      </c>
      <c r="P94" s="3">
        <f>'Banking extract'!V82+'Banking extract'!BC82</f>
        <v>0</v>
      </c>
      <c r="Q94" s="3">
        <f>'Banking extract'!Q82+'Banking extract'!AC82+'Banking extract'!W82</f>
        <v>0</v>
      </c>
      <c r="R94" s="36">
        <f>IF(LEFT('Banking extract'!D82,1)="E",'Banking extract'!N82,0)</f>
        <v>0</v>
      </c>
      <c r="S94" s="13"/>
      <c r="T94" s="13"/>
    </row>
    <row r="95" spans="1:20">
      <c r="A95" s="31">
        <f>'Banking extract'!H83</f>
        <v>0</v>
      </c>
      <c r="B95" s="32" t="str">
        <f>'Banking extract'!J83&amp;" - "&amp;'Banking extract'!K83</f>
        <v xml:space="preserve"> - </v>
      </c>
      <c r="C95" s="33">
        <f>'Banking extract'!A83</f>
        <v>0</v>
      </c>
      <c r="D95" s="3">
        <f>'Banking extract'!AV83</f>
        <v>0</v>
      </c>
      <c r="E95" s="3">
        <f>'Banking extract'!BA83+'Banking extract'!BE83</f>
        <v>0</v>
      </c>
      <c r="F95" s="3">
        <f>'Banking extract'!AU83+'Banking extract'!BC83</f>
        <v>0</v>
      </c>
      <c r="G95" s="3">
        <f>'Banking extract'!AR83</f>
        <v>0</v>
      </c>
      <c r="H95" s="3">
        <f>'Banking extract'!AX83+'Banking extract'!AZ83+'Banking extract'!BB83</f>
        <v>0</v>
      </c>
      <c r="I95" s="3">
        <f>'Banking extract'!BD83</f>
        <v>0</v>
      </c>
      <c r="J95" s="207">
        <f>SUM('Banking extract'!AQ83:BG83)-SUM(D95:I95)-K95</f>
        <v>0</v>
      </c>
      <c r="K95" s="3">
        <f>'Banking extract'!AY83</f>
        <v>0</v>
      </c>
      <c r="L95" s="3">
        <f>IF(LEFT('Banking extract'!D83,1)="R",'Banking extract'!N83,0)</f>
        <v>0</v>
      </c>
      <c r="M95" s="3">
        <f>SUM('Banking extract'!Q83:AP83)-SUM(N95:Q95)</f>
        <v>0</v>
      </c>
      <c r="N95" s="3">
        <f>'Banking extract'!Y83+'Banking extract'!Z83+'Banking extract'!AO83</f>
        <v>0</v>
      </c>
      <c r="O95" s="3">
        <f>'Banking extract'!AB83+'Banking extract'!AE83+'Banking extract'!AK83</f>
        <v>0</v>
      </c>
      <c r="P95" s="3">
        <f>'Banking extract'!V83+'Banking extract'!BC83</f>
        <v>0</v>
      </c>
      <c r="Q95" s="3">
        <f>'Banking extract'!Q83+'Banking extract'!AC83+'Banking extract'!W83</f>
        <v>0</v>
      </c>
      <c r="R95" s="36">
        <f>IF(LEFT('Banking extract'!D83,1)="E",'Banking extract'!N83,0)</f>
        <v>0</v>
      </c>
      <c r="S95" s="13"/>
      <c r="T95" s="13"/>
    </row>
    <row r="96" spans="1:20">
      <c r="A96" s="31">
        <f>'Banking extract'!H84</f>
        <v>0</v>
      </c>
      <c r="B96" s="32" t="str">
        <f>'Banking extract'!J84&amp;" - "&amp;'Banking extract'!K84</f>
        <v xml:space="preserve"> - </v>
      </c>
      <c r="C96" s="33">
        <f>'Banking extract'!A84</f>
        <v>0</v>
      </c>
      <c r="D96" s="3">
        <f>'Banking extract'!AV84</f>
        <v>0</v>
      </c>
      <c r="E96" s="3">
        <f>'Banking extract'!BA84+'Banking extract'!BE84</f>
        <v>0</v>
      </c>
      <c r="F96" s="3">
        <f>'Banking extract'!AU84+'Banking extract'!BC84</f>
        <v>0</v>
      </c>
      <c r="G96" s="3">
        <f>'Banking extract'!AR84</f>
        <v>0</v>
      </c>
      <c r="H96" s="3">
        <f>'Banking extract'!AX84+'Banking extract'!AZ84+'Banking extract'!BB84</f>
        <v>0</v>
      </c>
      <c r="I96" s="3">
        <f>'Banking extract'!BD84</f>
        <v>0</v>
      </c>
      <c r="J96" s="207">
        <f>SUM('Banking extract'!AQ84:BG84)-SUM(D96:I96)-K96</f>
        <v>0</v>
      </c>
      <c r="K96" s="3">
        <f>'Banking extract'!AY84</f>
        <v>0</v>
      </c>
      <c r="L96" s="3">
        <f>IF(LEFT('Banking extract'!D84,1)="R",'Banking extract'!N84,0)</f>
        <v>0</v>
      </c>
      <c r="M96" s="3">
        <f>SUM('Banking extract'!Q84:AP84)-SUM(N96:Q96)</f>
        <v>0</v>
      </c>
      <c r="N96" s="3">
        <f>'Banking extract'!Y84+'Banking extract'!Z84+'Banking extract'!AO84</f>
        <v>0</v>
      </c>
      <c r="O96" s="3">
        <f>'Banking extract'!AB84+'Banking extract'!AE84+'Banking extract'!AK84</f>
        <v>0</v>
      </c>
      <c r="P96" s="3">
        <f>'Banking extract'!V84+'Banking extract'!BC84</f>
        <v>0</v>
      </c>
      <c r="Q96" s="3">
        <f>'Banking extract'!Q84+'Banking extract'!AC84+'Banking extract'!W84</f>
        <v>0</v>
      </c>
      <c r="R96" s="36">
        <f>IF(LEFT('Banking extract'!D84,1)="E",'Banking extract'!N84,0)</f>
        <v>0</v>
      </c>
      <c r="S96" s="13"/>
      <c r="T96" s="13"/>
    </row>
    <row r="97" spans="1:20">
      <c r="A97" s="31">
        <f>'Banking extract'!H85</f>
        <v>0</v>
      </c>
      <c r="B97" s="32" t="str">
        <f>'Banking extract'!J85&amp;" - "&amp;'Banking extract'!K85</f>
        <v xml:space="preserve"> - </v>
      </c>
      <c r="C97" s="33">
        <f>'Banking extract'!A85</f>
        <v>0</v>
      </c>
      <c r="D97" s="3">
        <f>'Banking extract'!AV85</f>
        <v>0</v>
      </c>
      <c r="E97" s="3">
        <f>'Banking extract'!BA85+'Banking extract'!BE85</f>
        <v>0</v>
      </c>
      <c r="F97" s="3">
        <f>'Banking extract'!AU85+'Banking extract'!BC85</f>
        <v>0</v>
      </c>
      <c r="G97" s="3">
        <f>'Banking extract'!AR85</f>
        <v>0</v>
      </c>
      <c r="H97" s="3">
        <f>'Banking extract'!AX85+'Banking extract'!AZ85+'Banking extract'!BB85</f>
        <v>0</v>
      </c>
      <c r="I97" s="3">
        <f>'Banking extract'!BD85</f>
        <v>0</v>
      </c>
      <c r="J97" s="207">
        <f>SUM('Banking extract'!AQ85:BG85)-SUM(D97:I97)-K97</f>
        <v>0</v>
      </c>
      <c r="K97" s="3">
        <f>'Banking extract'!AY85</f>
        <v>0</v>
      </c>
      <c r="L97" s="3">
        <f>IF(LEFT('Banking extract'!D85,1)="R",'Banking extract'!N85,0)</f>
        <v>0</v>
      </c>
      <c r="M97" s="3">
        <f>SUM('Banking extract'!Q85:AP85)-SUM(N97:Q97)</f>
        <v>0</v>
      </c>
      <c r="N97" s="3">
        <f>'Banking extract'!Y85+'Banking extract'!Z85+'Banking extract'!AO85</f>
        <v>0</v>
      </c>
      <c r="O97" s="3">
        <f>'Banking extract'!AB85+'Banking extract'!AE85+'Banking extract'!AK85</f>
        <v>0</v>
      </c>
      <c r="P97" s="3">
        <f>'Banking extract'!V85+'Banking extract'!BC85</f>
        <v>0</v>
      </c>
      <c r="Q97" s="3">
        <f>'Banking extract'!Q85+'Banking extract'!AC85+'Banking extract'!W85</f>
        <v>0</v>
      </c>
      <c r="R97" s="36">
        <f>IF(LEFT('Banking extract'!D85,1)="E",'Banking extract'!N85,0)</f>
        <v>0</v>
      </c>
      <c r="S97" s="13"/>
      <c r="T97" s="13"/>
    </row>
    <row r="98" spans="1:20">
      <c r="A98" s="31">
        <f>'Banking extract'!H86</f>
        <v>0</v>
      </c>
      <c r="B98" s="32" t="str">
        <f>'Banking extract'!J86&amp;" - "&amp;'Banking extract'!K86</f>
        <v xml:space="preserve"> - </v>
      </c>
      <c r="C98" s="33">
        <f>'Banking extract'!A86</f>
        <v>0</v>
      </c>
      <c r="D98" s="3">
        <f>'Banking extract'!AV86</f>
        <v>0</v>
      </c>
      <c r="E98" s="3">
        <f>'Banking extract'!BA86+'Banking extract'!BE86</f>
        <v>0</v>
      </c>
      <c r="F98" s="3">
        <f>'Banking extract'!AU86+'Banking extract'!BC86</f>
        <v>0</v>
      </c>
      <c r="G98" s="3">
        <f>'Banking extract'!AR86</f>
        <v>0</v>
      </c>
      <c r="H98" s="3">
        <f>'Banking extract'!AX86+'Banking extract'!AZ86+'Banking extract'!BB86</f>
        <v>0</v>
      </c>
      <c r="I98" s="3">
        <f>'Banking extract'!BD86</f>
        <v>0</v>
      </c>
      <c r="J98" s="207">
        <f>SUM('Banking extract'!AQ86:BG86)-SUM(D98:I98)-K98</f>
        <v>0</v>
      </c>
      <c r="K98" s="3">
        <f>'Banking extract'!AY86</f>
        <v>0</v>
      </c>
      <c r="L98" s="3">
        <f>IF(LEFT('Banking extract'!D86,1)="R",'Banking extract'!N86,0)</f>
        <v>0</v>
      </c>
      <c r="M98" s="3">
        <f>SUM('Banking extract'!Q86:AP86)-SUM(N98:Q98)</f>
        <v>0</v>
      </c>
      <c r="N98" s="3">
        <f>'Banking extract'!Y86+'Banking extract'!Z86+'Banking extract'!AO86</f>
        <v>0</v>
      </c>
      <c r="O98" s="3">
        <f>'Banking extract'!AB86+'Banking extract'!AE86+'Banking extract'!AK86</f>
        <v>0</v>
      </c>
      <c r="P98" s="3">
        <f>'Banking extract'!V86+'Banking extract'!BC86</f>
        <v>0</v>
      </c>
      <c r="Q98" s="3">
        <f>'Banking extract'!Q86+'Banking extract'!AC86+'Banking extract'!W86</f>
        <v>0</v>
      </c>
      <c r="R98" s="36">
        <f>IF(LEFT('Banking extract'!D86,1)="E",'Banking extract'!N86,0)</f>
        <v>0</v>
      </c>
      <c r="S98" s="13"/>
      <c r="T98" s="13"/>
    </row>
    <row r="99" spans="1:20">
      <c r="A99" s="31">
        <f>'Banking extract'!H87</f>
        <v>0</v>
      </c>
      <c r="B99" s="32" t="str">
        <f>'Banking extract'!J87&amp;" - "&amp;'Banking extract'!K87</f>
        <v xml:space="preserve"> - </v>
      </c>
      <c r="C99" s="33">
        <f>'Banking extract'!A87</f>
        <v>0</v>
      </c>
      <c r="D99" s="3">
        <f>'Banking extract'!AV87</f>
        <v>0</v>
      </c>
      <c r="E99" s="3">
        <f>'Banking extract'!BA87+'Banking extract'!BE87</f>
        <v>0</v>
      </c>
      <c r="F99" s="3">
        <f>'Banking extract'!AU87+'Banking extract'!BC87</f>
        <v>0</v>
      </c>
      <c r="G99" s="3">
        <f>'Banking extract'!AR87</f>
        <v>0</v>
      </c>
      <c r="H99" s="3">
        <f>'Banking extract'!AX87+'Banking extract'!AZ87+'Banking extract'!BB87</f>
        <v>0</v>
      </c>
      <c r="I99" s="3">
        <f>'Banking extract'!BD87</f>
        <v>0</v>
      </c>
      <c r="J99" s="207">
        <f>SUM('Banking extract'!AQ87:BG87)-SUM(D99:I99)-K99</f>
        <v>0</v>
      </c>
      <c r="K99" s="3">
        <f>'Banking extract'!AY87</f>
        <v>0</v>
      </c>
      <c r="L99" s="3">
        <f>IF(LEFT('Banking extract'!D87,1)="R",'Banking extract'!N87,0)</f>
        <v>0</v>
      </c>
      <c r="M99" s="3">
        <f>SUM('Banking extract'!Q87:AP87)-SUM(N99:Q99)</f>
        <v>0</v>
      </c>
      <c r="N99" s="3">
        <f>'Banking extract'!Y87+'Banking extract'!Z87+'Banking extract'!AO87</f>
        <v>0</v>
      </c>
      <c r="O99" s="3">
        <f>'Banking extract'!AB87+'Banking extract'!AE87+'Banking extract'!AK87</f>
        <v>0</v>
      </c>
      <c r="P99" s="3">
        <f>'Banking extract'!V87+'Banking extract'!BC87</f>
        <v>0</v>
      </c>
      <c r="Q99" s="3">
        <f>'Banking extract'!Q87+'Banking extract'!AC87+'Banking extract'!W87</f>
        <v>0</v>
      </c>
      <c r="R99" s="36">
        <f>IF(LEFT('Banking extract'!D87,1)="E",'Banking extract'!N87,0)</f>
        <v>0</v>
      </c>
      <c r="S99" s="13"/>
      <c r="T99" s="13"/>
    </row>
    <row r="100" spans="1:20">
      <c r="A100" s="31">
        <f>'Banking extract'!H88</f>
        <v>0</v>
      </c>
      <c r="B100" s="32" t="str">
        <f>'Banking extract'!J88&amp;" - "&amp;'Banking extract'!K88</f>
        <v xml:space="preserve"> - </v>
      </c>
      <c r="C100" s="33">
        <f>'Banking extract'!A88</f>
        <v>0</v>
      </c>
      <c r="D100" s="3">
        <f>'Banking extract'!AV88</f>
        <v>0</v>
      </c>
      <c r="E100" s="3">
        <f>'Banking extract'!BA88+'Banking extract'!BE88</f>
        <v>0</v>
      </c>
      <c r="F100" s="3">
        <f>'Banking extract'!AU88+'Banking extract'!BC88</f>
        <v>0</v>
      </c>
      <c r="G100" s="3">
        <f>'Banking extract'!AR88</f>
        <v>0</v>
      </c>
      <c r="H100" s="3">
        <f>'Banking extract'!AX88+'Banking extract'!AZ88+'Banking extract'!BB88</f>
        <v>0</v>
      </c>
      <c r="I100" s="3">
        <f>'Banking extract'!BD88</f>
        <v>0</v>
      </c>
      <c r="J100" s="207">
        <f>SUM('Banking extract'!AQ88:BG88)-SUM(D100:I100)-K100</f>
        <v>0</v>
      </c>
      <c r="K100" s="3">
        <f>'Banking extract'!AY88</f>
        <v>0</v>
      </c>
      <c r="L100" s="3">
        <f>IF(LEFT('Banking extract'!D88,1)="R",'Banking extract'!N88,0)</f>
        <v>0</v>
      </c>
      <c r="M100" s="3">
        <f>SUM('Banking extract'!Q88:AP88)-SUM(N100:Q100)</f>
        <v>0</v>
      </c>
      <c r="N100" s="3">
        <f>'Banking extract'!Y88+'Banking extract'!Z88+'Banking extract'!AO88</f>
        <v>0</v>
      </c>
      <c r="O100" s="3">
        <f>'Banking extract'!AB88+'Banking extract'!AE88+'Banking extract'!AK88</f>
        <v>0</v>
      </c>
      <c r="P100" s="3">
        <f>'Banking extract'!V88+'Banking extract'!BC88</f>
        <v>0</v>
      </c>
      <c r="Q100" s="3">
        <f>'Banking extract'!Q88+'Banking extract'!AC88+'Banking extract'!W88</f>
        <v>0</v>
      </c>
      <c r="R100" s="36">
        <f>IF(LEFT('Banking extract'!D88,1)="E",'Banking extract'!N88,0)</f>
        <v>0</v>
      </c>
      <c r="S100" s="13"/>
      <c r="T100" s="13"/>
    </row>
    <row r="101" spans="1:20">
      <c r="A101" s="31">
        <f>'Banking extract'!H89</f>
        <v>0</v>
      </c>
      <c r="B101" s="32" t="str">
        <f>'Banking extract'!J89&amp;" - "&amp;'Banking extract'!K89</f>
        <v xml:space="preserve"> - </v>
      </c>
      <c r="C101" s="33">
        <f>'Banking extract'!A89</f>
        <v>0</v>
      </c>
      <c r="D101" s="3">
        <f>'Banking extract'!AV89</f>
        <v>0</v>
      </c>
      <c r="E101" s="3">
        <f>'Banking extract'!BA89+'Banking extract'!BE89</f>
        <v>0</v>
      </c>
      <c r="F101" s="3">
        <f>'Banking extract'!AU89+'Banking extract'!BC89</f>
        <v>0</v>
      </c>
      <c r="G101" s="3">
        <f>'Banking extract'!AR89</f>
        <v>0</v>
      </c>
      <c r="H101" s="3">
        <f>'Banking extract'!AX89+'Banking extract'!AZ89+'Banking extract'!BB89</f>
        <v>0</v>
      </c>
      <c r="I101" s="3">
        <f>'Banking extract'!BD89</f>
        <v>0</v>
      </c>
      <c r="J101" s="207">
        <f>SUM('Banking extract'!AQ89:BG89)-SUM(D101:I101)-K101</f>
        <v>0</v>
      </c>
      <c r="K101" s="3">
        <f>'Banking extract'!AY89</f>
        <v>0</v>
      </c>
      <c r="L101" s="3">
        <f>IF(LEFT('Banking extract'!D89,1)="R",'Banking extract'!N89,0)</f>
        <v>0</v>
      </c>
      <c r="M101" s="3">
        <f>SUM('Banking extract'!Q89:AP89)-SUM(N101:Q101)</f>
        <v>0</v>
      </c>
      <c r="N101" s="3">
        <f>'Banking extract'!Y89+'Banking extract'!Z89+'Banking extract'!AO89</f>
        <v>0</v>
      </c>
      <c r="O101" s="3">
        <f>'Banking extract'!AB89+'Banking extract'!AE89+'Banking extract'!AK89</f>
        <v>0</v>
      </c>
      <c r="P101" s="3">
        <f>'Banking extract'!V89+'Banking extract'!BC89</f>
        <v>0</v>
      </c>
      <c r="Q101" s="3">
        <f>'Banking extract'!Q89+'Banking extract'!AC89+'Banking extract'!W89</f>
        <v>0</v>
      </c>
      <c r="R101" s="36">
        <f>IF(LEFT('Banking extract'!D89,1)="E",'Banking extract'!N89,0)</f>
        <v>0</v>
      </c>
      <c r="S101" s="13"/>
      <c r="T101" s="13"/>
    </row>
    <row r="102" spans="1:20">
      <c r="A102" s="31">
        <f>'Banking extract'!H90</f>
        <v>0</v>
      </c>
      <c r="B102" s="32" t="str">
        <f>'Banking extract'!J90&amp;" - "&amp;'Banking extract'!K90</f>
        <v xml:space="preserve"> - </v>
      </c>
      <c r="C102" s="33">
        <f>'Banking extract'!A90</f>
        <v>0</v>
      </c>
      <c r="D102" s="3">
        <f>'Banking extract'!AV90</f>
        <v>0</v>
      </c>
      <c r="E102" s="3">
        <f>'Banking extract'!BA90+'Banking extract'!BE90</f>
        <v>0</v>
      </c>
      <c r="F102" s="3">
        <f>'Banking extract'!AU90+'Banking extract'!BC90</f>
        <v>0</v>
      </c>
      <c r="G102" s="3">
        <f>'Banking extract'!AR90</f>
        <v>0</v>
      </c>
      <c r="H102" s="3">
        <f>'Banking extract'!AX90+'Banking extract'!AZ90+'Banking extract'!BB90</f>
        <v>0</v>
      </c>
      <c r="I102" s="3">
        <f>'Banking extract'!BD90</f>
        <v>0</v>
      </c>
      <c r="J102" s="207">
        <f>SUM('Banking extract'!AQ90:BG90)-SUM(D102:I102)-K102</f>
        <v>0</v>
      </c>
      <c r="K102" s="3">
        <f>'Banking extract'!AY90</f>
        <v>0</v>
      </c>
      <c r="L102" s="3">
        <f>IF(LEFT('Banking extract'!D90,1)="R",'Banking extract'!N90,0)</f>
        <v>0</v>
      </c>
      <c r="M102" s="3">
        <f>SUM('Banking extract'!Q90:AP90)-SUM(N102:Q102)</f>
        <v>0</v>
      </c>
      <c r="N102" s="3">
        <f>'Banking extract'!Y90+'Banking extract'!Z90+'Banking extract'!AO90</f>
        <v>0</v>
      </c>
      <c r="O102" s="3">
        <f>'Banking extract'!AB90+'Banking extract'!AE90+'Banking extract'!AK90</f>
        <v>0</v>
      </c>
      <c r="P102" s="3">
        <f>'Banking extract'!V90+'Banking extract'!BC90</f>
        <v>0</v>
      </c>
      <c r="Q102" s="3">
        <f>'Banking extract'!Q90+'Banking extract'!AC90+'Banking extract'!W90</f>
        <v>0</v>
      </c>
      <c r="R102" s="36">
        <f>IF(LEFT('Banking extract'!D90,1)="E",'Banking extract'!N90,0)</f>
        <v>0</v>
      </c>
      <c r="S102" s="13"/>
      <c r="T102" s="13"/>
    </row>
    <row r="103" spans="1:20">
      <c r="A103" s="31">
        <f>'Banking extract'!H91</f>
        <v>0</v>
      </c>
      <c r="B103" s="32" t="str">
        <f>'Banking extract'!J91&amp;" - "&amp;'Banking extract'!K91</f>
        <v xml:space="preserve"> - </v>
      </c>
      <c r="C103" s="33">
        <f>'Banking extract'!A91</f>
        <v>0</v>
      </c>
      <c r="D103" s="3">
        <f>'Banking extract'!AV91</f>
        <v>0</v>
      </c>
      <c r="E103" s="3">
        <f>'Banking extract'!BA91+'Banking extract'!BE91</f>
        <v>0</v>
      </c>
      <c r="F103" s="3">
        <f>'Banking extract'!AU91+'Banking extract'!BC91</f>
        <v>0</v>
      </c>
      <c r="G103" s="3">
        <f>'Banking extract'!AR91</f>
        <v>0</v>
      </c>
      <c r="H103" s="3">
        <f>'Banking extract'!AX91+'Banking extract'!AZ91+'Banking extract'!BB91</f>
        <v>0</v>
      </c>
      <c r="I103" s="3">
        <f>'Banking extract'!BD91</f>
        <v>0</v>
      </c>
      <c r="J103" s="207">
        <f>SUM('Banking extract'!AQ91:BG91)-SUM(D103:I103)-K103</f>
        <v>0</v>
      </c>
      <c r="K103" s="3">
        <f>'Banking extract'!AY91</f>
        <v>0</v>
      </c>
      <c r="L103" s="3">
        <f>IF(LEFT('Banking extract'!D91,1)="R",'Banking extract'!N91,0)</f>
        <v>0</v>
      </c>
      <c r="M103" s="3">
        <f>SUM('Banking extract'!Q91:AP91)-SUM(N103:Q103)</f>
        <v>0</v>
      </c>
      <c r="N103" s="3">
        <f>'Banking extract'!Y91+'Banking extract'!Z91+'Banking extract'!AO91</f>
        <v>0</v>
      </c>
      <c r="O103" s="3">
        <f>'Banking extract'!AB91+'Banking extract'!AE91+'Banking extract'!AK91</f>
        <v>0</v>
      </c>
      <c r="P103" s="3">
        <f>'Banking extract'!V91+'Banking extract'!BC91</f>
        <v>0</v>
      </c>
      <c r="Q103" s="3">
        <f>'Banking extract'!Q91+'Banking extract'!AC91+'Banking extract'!W91</f>
        <v>0</v>
      </c>
      <c r="R103" s="36">
        <f>IF(LEFT('Banking extract'!D91,1)="E",'Banking extract'!N91,0)</f>
        <v>0</v>
      </c>
      <c r="S103" s="13"/>
      <c r="T103" s="13"/>
    </row>
    <row r="104" spans="1:20">
      <c r="A104" s="31">
        <f>'Banking extract'!H92</f>
        <v>0</v>
      </c>
      <c r="B104" s="32" t="str">
        <f>'Banking extract'!J92&amp;" - "&amp;'Banking extract'!K92</f>
        <v xml:space="preserve"> - </v>
      </c>
      <c r="C104" s="33">
        <f>'Banking extract'!A92</f>
        <v>0</v>
      </c>
      <c r="D104" s="3">
        <f>'Banking extract'!AV92</f>
        <v>0</v>
      </c>
      <c r="E104" s="3">
        <f>'Banking extract'!BA92+'Banking extract'!BE92</f>
        <v>0</v>
      </c>
      <c r="F104" s="3">
        <f>'Banking extract'!AU92+'Banking extract'!BC92</f>
        <v>0</v>
      </c>
      <c r="G104" s="3">
        <f>'Banking extract'!AR92</f>
        <v>0</v>
      </c>
      <c r="H104" s="3">
        <f>'Banking extract'!AX92+'Banking extract'!AZ92+'Banking extract'!BB92</f>
        <v>0</v>
      </c>
      <c r="I104" s="3">
        <f>'Banking extract'!BD92</f>
        <v>0</v>
      </c>
      <c r="J104" s="207">
        <f>SUM('Banking extract'!AQ92:BG92)-SUM(D104:I104)-K104</f>
        <v>0</v>
      </c>
      <c r="K104" s="3">
        <f>'Banking extract'!AY92</f>
        <v>0</v>
      </c>
      <c r="L104" s="3">
        <f>IF(LEFT('Banking extract'!D92,1)="R",'Banking extract'!N92,0)</f>
        <v>0</v>
      </c>
      <c r="M104" s="3">
        <f>SUM('Banking extract'!Q92:AP92)-SUM(N104:Q104)</f>
        <v>0</v>
      </c>
      <c r="N104" s="3">
        <f>'Banking extract'!Y92+'Banking extract'!Z92+'Banking extract'!AO92</f>
        <v>0</v>
      </c>
      <c r="O104" s="3">
        <f>'Banking extract'!AB92+'Banking extract'!AE92+'Banking extract'!AK92</f>
        <v>0</v>
      </c>
      <c r="P104" s="3">
        <f>'Banking extract'!V92+'Banking extract'!BC92</f>
        <v>0</v>
      </c>
      <c r="Q104" s="3">
        <f>'Banking extract'!Q92+'Banking extract'!AC92+'Banking extract'!W92</f>
        <v>0</v>
      </c>
      <c r="R104" s="36">
        <f>IF(LEFT('Banking extract'!D92,1)="E",'Banking extract'!N92,0)</f>
        <v>0</v>
      </c>
      <c r="S104" s="13"/>
      <c r="T104" s="13"/>
    </row>
    <row r="105" spans="1:20">
      <c r="A105" s="31">
        <f>'Banking extract'!H93</f>
        <v>0</v>
      </c>
      <c r="B105" s="32" t="str">
        <f>'Banking extract'!J93&amp;" - "&amp;'Banking extract'!K93</f>
        <v xml:space="preserve"> - </v>
      </c>
      <c r="C105" s="33">
        <f>'Banking extract'!A93</f>
        <v>0</v>
      </c>
      <c r="D105" s="3">
        <f>'Banking extract'!AV93</f>
        <v>0</v>
      </c>
      <c r="E105" s="3">
        <f>'Banking extract'!BA93+'Banking extract'!BE93</f>
        <v>0</v>
      </c>
      <c r="F105" s="3">
        <f>'Banking extract'!AU93+'Banking extract'!BC93</f>
        <v>0</v>
      </c>
      <c r="G105" s="3">
        <f>'Banking extract'!AR93</f>
        <v>0</v>
      </c>
      <c r="H105" s="3">
        <f>'Banking extract'!AX93+'Banking extract'!AZ93+'Banking extract'!BB93</f>
        <v>0</v>
      </c>
      <c r="I105" s="3">
        <f>'Banking extract'!BD93</f>
        <v>0</v>
      </c>
      <c r="J105" s="207">
        <f>SUM('Banking extract'!AQ93:BG93)-SUM(D105:I105)-K105</f>
        <v>0</v>
      </c>
      <c r="K105" s="3">
        <f>'Banking extract'!AY93</f>
        <v>0</v>
      </c>
      <c r="L105" s="3">
        <f>IF(LEFT('Banking extract'!D93,1)="R",'Banking extract'!N93,0)</f>
        <v>0</v>
      </c>
      <c r="M105" s="3">
        <f>SUM('Banking extract'!Q93:AP93)-SUM(N105:Q105)</f>
        <v>0</v>
      </c>
      <c r="N105" s="3">
        <f>'Banking extract'!Y93+'Banking extract'!Z93+'Banking extract'!AO93</f>
        <v>0</v>
      </c>
      <c r="O105" s="3">
        <f>'Banking extract'!AB93+'Banking extract'!AE93+'Banking extract'!AK93</f>
        <v>0</v>
      </c>
      <c r="P105" s="3">
        <f>'Banking extract'!V93+'Banking extract'!BC93</f>
        <v>0</v>
      </c>
      <c r="Q105" s="3">
        <f>'Banking extract'!Q93+'Banking extract'!AC93+'Banking extract'!W93</f>
        <v>0</v>
      </c>
      <c r="R105" s="36">
        <f>IF(LEFT('Banking extract'!D93,1)="E",'Banking extract'!N93,0)</f>
        <v>0</v>
      </c>
      <c r="S105" s="13"/>
      <c r="T105" s="13"/>
    </row>
    <row r="106" spans="1:20">
      <c r="A106" s="31">
        <f>'Banking extract'!H94</f>
        <v>0</v>
      </c>
      <c r="B106" s="32" t="str">
        <f>'Banking extract'!J94&amp;" - "&amp;'Banking extract'!K94</f>
        <v xml:space="preserve"> - </v>
      </c>
      <c r="C106" s="33">
        <f>'Banking extract'!A94</f>
        <v>0</v>
      </c>
      <c r="D106" s="3">
        <f>'Banking extract'!AV94</f>
        <v>0</v>
      </c>
      <c r="E106" s="3">
        <f>'Banking extract'!BA94+'Banking extract'!BE94</f>
        <v>0</v>
      </c>
      <c r="F106" s="3">
        <f>'Banking extract'!AU94+'Banking extract'!BC94</f>
        <v>0</v>
      </c>
      <c r="G106" s="3">
        <f>'Banking extract'!AR94</f>
        <v>0</v>
      </c>
      <c r="H106" s="3">
        <f>'Banking extract'!AX94+'Banking extract'!AZ94+'Banking extract'!BB94</f>
        <v>0</v>
      </c>
      <c r="I106" s="3">
        <f>'Banking extract'!BD94</f>
        <v>0</v>
      </c>
      <c r="J106" s="207">
        <f>SUM('Banking extract'!AQ94:BG94)-SUM(D106:I106)-K106</f>
        <v>0</v>
      </c>
      <c r="K106" s="3">
        <f>'Banking extract'!AY94</f>
        <v>0</v>
      </c>
      <c r="L106" s="3">
        <f>IF(LEFT('Banking extract'!D94,1)="R",'Banking extract'!N94,0)</f>
        <v>0</v>
      </c>
      <c r="M106" s="3">
        <f>SUM('Banking extract'!Q94:AP94)-SUM(N106:Q106)</f>
        <v>0</v>
      </c>
      <c r="N106" s="3">
        <f>'Banking extract'!Y94+'Banking extract'!Z94+'Banking extract'!AO94</f>
        <v>0</v>
      </c>
      <c r="O106" s="3">
        <f>'Banking extract'!AB94+'Banking extract'!AE94+'Banking extract'!AK94</f>
        <v>0</v>
      </c>
      <c r="P106" s="3">
        <f>'Banking extract'!V94+'Banking extract'!BC94</f>
        <v>0</v>
      </c>
      <c r="Q106" s="3">
        <f>'Banking extract'!Q94+'Banking extract'!AC94+'Banking extract'!W94</f>
        <v>0</v>
      </c>
      <c r="R106" s="36">
        <f>IF(LEFT('Banking extract'!D94,1)="E",'Banking extract'!N94,0)</f>
        <v>0</v>
      </c>
      <c r="S106" s="13"/>
      <c r="T106" s="13"/>
    </row>
    <row r="107" spans="1:20">
      <c r="A107" s="31">
        <f>'Banking extract'!H95</f>
        <v>0</v>
      </c>
      <c r="B107" s="32" t="str">
        <f>'Banking extract'!J95&amp;" - "&amp;'Banking extract'!K95</f>
        <v xml:space="preserve"> - </v>
      </c>
      <c r="C107" s="33">
        <f>'Banking extract'!A95</f>
        <v>0</v>
      </c>
      <c r="D107" s="3">
        <f>'Banking extract'!AV95</f>
        <v>0</v>
      </c>
      <c r="E107" s="3">
        <f>'Banking extract'!BA95+'Banking extract'!BE95</f>
        <v>0</v>
      </c>
      <c r="F107" s="3">
        <f>'Banking extract'!AU95+'Banking extract'!BC95</f>
        <v>0</v>
      </c>
      <c r="G107" s="3">
        <f>'Banking extract'!AR95</f>
        <v>0</v>
      </c>
      <c r="H107" s="3">
        <f>'Banking extract'!AX95+'Banking extract'!AZ95+'Banking extract'!BB95</f>
        <v>0</v>
      </c>
      <c r="I107" s="3">
        <f>'Banking extract'!BD95</f>
        <v>0</v>
      </c>
      <c r="J107" s="207">
        <f>SUM('Banking extract'!AQ95:BG95)-SUM(D107:I107)-K107</f>
        <v>0</v>
      </c>
      <c r="K107" s="3">
        <f>'Banking extract'!AY95</f>
        <v>0</v>
      </c>
      <c r="L107" s="3">
        <f>IF(LEFT('Banking extract'!D95,1)="R",'Banking extract'!N95,0)</f>
        <v>0</v>
      </c>
      <c r="M107" s="3">
        <f>SUM('Banking extract'!Q95:AP95)-SUM(N107:Q107)</f>
        <v>0</v>
      </c>
      <c r="N107" s="3">
        <f>'Banking extract'!Y95+'Banking extract'!Z95+'Banking extract'!AO95</f>
        <v>0</v>
      </c>
      <c r="O107" s="3">
        <f>'Banking extract'!AB95+'Banking extract'!AE95+'Banking extract'!AK95</f>
        <v>0</v>
      </c>
      <c r="P107" s="3">
        <f>'Banking extract'!V95+'Banking extract'!BC95</f>
        <v>0</v>
      </c>
      <c r="Q107" s="3">
        <f>'Banking extract'!Q95+'Banking extract'!AC95+'Banking extract'!W95</f>
        <v>0</v>
      </c>
      <c r="R107" s="36">
        <f>IF(LEFT('Banking extract'!D95,1)="E",'Banking extract'!N95,0)</f>
        <v>0</v>
      </c>
      <c r="S107" s="13"/>
      <c r="T107" s="13"/>
    </row>
    <row r="108" spans="1:20">
      <c r="A108" s="31">
        <f>'Banking extract'!H96</f>
        <v>0</v>
      </c>
      <c r="B108" s="32" t="str">
        <f>'Banking extract'!J96&amp;" - "&amp;'Banking extract'!K96</f>
        <v xml:space="preserve"> - </v>
      </c>
      <c r="C108" s="33">
        <f>'Banking extract'!A96</f>
        <v>0</v>
      </c>
      <c r="D108" s="3">
        <f>'Banking extract'!AV96</f>
        <v>0</v>
      </c>
      <c r="E108" s="3">
        <f>'Banking extract'!BA96+'Banking extract'!BE96</f>
        <v>0</v>
      </c>
      <c r="F108" s="3">
        <f>'Banking extract'!AU96+'Banking extract'!BC96</f>
        <v>0</v>
      </c>
      <c r="G108" s="3">
        <f>'Banking extract'!AR96</f>
        <v>0</v>
      </c>
      <c r="H108" s="3">
        <f>'Banking extract'!AX96+'Banking extract'!AZ96+'Banking extract'!BB96</f>
        <v>0</v>
      </c>
      <c r="I108" s="3">
        <f>'Banking extract'!BD96</f>
        <v>0</v>
      </c>
      <c r="J108" s="207">
        <f>SUM('Banking extract'!AQ96:BG96)-SUM(D108:I108)-K108</f>
        <v>0</v>
      </c>
      <c r="K108" s="3">
        <f>'Banking extract'!AY96</f>
        <v>0</v>
      </c>
      <c r="L108" s="3">
        <f>IF(LEFT('Banking extract'!D96,1)="R",'Banking extract'!N96,0)</f>
        <v>0</v>
      </c>
      <c r="M108" s="3">
        <f>SUM('Banking extract'!Q96:AP96)-SUM(N108:Q108)</f>
        <v>0</v>
      </c>
      <c r="N108" s="3">
        <f>'Banking extract'!Y96+'Banking extract'!Z96+'Banking extract'!AO96</f>
        <v>0</v>
      </c>
      <c r="O108" s="3">
        <f>'Banking extract'!AB96+'Banking extract'!AE96+'Banking extract'!AK96</f>
        <v>0</v>
      </c>
      <c r="P108" s="3">
        <f>'Banking extract'!V96+'Banking extract'!BC96</f>
        <v>0</v>
      </c>
      <c r="Q108" s="3">
        <f>'Banking extract'!Q96+'Banking extract'!AC96+'Banking extract'!W96</f>
        <v>0</v>
      </c>
      <c r="R108" s="36">
        <f>IF(LEFT('Banking extract'!D96,1)="E",'Banking extract'!N96,0)</f>
        <v>0</v>
      </c>
      <c r="S108" s="13"/>
      <c r="T108" s="13"/>
    </row>
    <row r="109" spans="1:20">
      <c r="A109" s="31">
        <f>'Banking extract'!H97</f>
        <v>0</v>
      </c>
      <c r="B109" s="32" t="str">
        <f>'Banking extract'!J97&amp;" - "&amp;'Banking extract'!K97</f>
        <v xml:space="preserve"> - </v>
      </c>
      <c r="C109" s="33">
        <f>'Banking extract'!A97</f>
        <v>0</v>
      </c>
      <c r="D109" s="3">
        <f>'Banking extract'!AV97</f>
        <v>0</v>
      </c>
      <c r="E109" s="3">
        <f>'Banking extract'!BA97+'Banking extract'!BE97</f>
        <v>0</v>
      </c>
      <c r="F109" s="3">
        <f>'Banking extract'!AU97+'Banking extract'!BC97</f>
        <v>0</v>
      </c>
      <c r="G109" s="3">
        <f>'Banking extract'!AR97</f>
        <v>0</v>
      </c>
      <c r="H109" s="3">
        <f>'Banking extract'!AX97+'Banking extract'!AZ97+'Banking extract'!BB97</f>
        <v>0</v>
      </c>
      <c r="I109" s="3">
        <f>'Banking extract'!BD97</f>
        <v>0</v>
      </c>
      <c r="J109" s="207">
        <f>SUM('Banking extract'!AQ97:BG97)-SUM(D109:I109)-K109</f>
        <v>0</v>
      </c>
      <c r="K109" s="3">
        <f>'Banking extract'!AY97</f>
        <v>0</v>
      </c>
      <c r="L109" s="3">
        <f>IF(LEFT('Banking extract'!D97,1)="R",'Banking extract'!N97,0)</f>
        <v>0</v>
      </c>
      <c r="M109" s="3">
        <f>SUM('Banking extract'!Q97:AP97)-SUM(N109:Q109)</f>
        <v>0</v>
      </c>
      <c r="N109" s="3">
        <f>'Banking extract'!Y97+'Banking extract'!Z97+'Banking extract'!AO97</f>
        <v>0</v>
      </c>
      <c r="O109" s="3">
        <f>'Banking extract'!AB97+'Banking extract'!AE97+'Banking extract'!AK97</f>
        <v>0</v>
      </c>
      <c r="P109" s="3">
        <f>'Banking extract'!V97+'Banking extract'!BC97</f>
        <v>0</v>
      </c>
      <c r="Q109" s="3">
        <f>'Banking extract'!Q97+'Banking extract'!AC97+'Banking extract'!W97</f>
        <v>0</v>
      </c>
      <c r="R109" s="36">
        <f>IF(LEFT('Banking extract'!D97,1)="E",'Banking extract'!N97,0)</f>
        <v>0</v>
      </c>
      <c r="S109" s="13"/>
      <c r="T109" s="13"/>
    </row>
    <row r="110" spans="1:20">
      <c r="A110" s="31">
        <f>'Banking extract'!H98</f>
        <v>0</v>
      </c>
      <c r="B110" s="32" t="str">
        <f>'Banking extract'!J98&amp;" - "&amp;'Banking extract'!K98</f>
        <v xml:space="preserve"> - </v>
      </c>
      <c r="C110" s="33">
        <f>'Banking extract'!A98</f>
        <v>0</v>
      </c>
      <c r="D110" s="3">
        <f>'Banking extract'!AV98</f>
        <v>0</v>
      </c>
      <c r="E110" s="3">
        <f>'Banking extract'!BA98+'Banking extract'!BE98</f>
        <v>0</v>
      </c>
      <c r="F110" s="3">
        <f>'Banking extract'!AU98+'Banking extract'!BC98</f>
        <v>0</v>
      </c>
      <c r="G110" s="3">
        <f>'Banking extract'!AR98</f>
        <v>0</v>
      </c>
      <c r="H110" s="3">
        <f>'Banking extract'!AX98+'Banking extract'!AZ98+'Banking extract'!BB98</f>
        <v>0</v>
      </c>
      <c r="I110" s="3">
        <f>'Banking extract'!BD98</f>
        <v>0</v>
      </c>
      <c r="J110" s="207">
        <f>SUM('Banking extract'!AQ98:BG98)-SUM(D110:I110)-K110</f>
        <v>0</v>
      </c>
      <c r="K110" s="3">
        <f>'Banking extract'!AY98</f>
        <v>0</v>
      </c>
      <c r="L110" s="3">
        <f>IF(LEFT('Banking extract'!D98,1)="R",'Banking extract'!N98,0)</f>
        <v>0</v>
      </c>
      <c r="M110" s="3">
        <f>SUM('Banking extract'!Q98:AP98)-SUM(N110:Q110)</f>
        <v>0</v>
      </c>
      <c r="N110" s="3">
        <f>'Banking extract'!Y98+'Banking extract'!Z98+'Banking extract'!AO98</f>
        <v>0</v>
      </c>
      <c r="O110" s="3">
        <f>'Banking extract'!AB98+'Banking extract'!AE98+'Banking extract'!AK98</f>
        <v>0</v>
      </c>
      <c r="P110" s="3">
        <f>'Banking extract'!V98+'Banking extract'!BC98</f>
        <v>0</v>
      </c>
      <c r="Q110" s="3">
        <f>'Banking extract'!Q98+'Banking extract'!AC98+'Banking extract'!W98</f>
        <v>0</v>
      </c>
      <c r="R110" s="36">
        <f>IF(LEFT('Banking extract'!D98,1)="E",'Banking extract'!N98,0)</f>
        <v>0</v>
      </c>
      <c r="S110" s="13"/>
      <c r="T110" s="13"/>
    </row>
    <row r="111" spans="1:20">
      <c r="A111" s="31">
        <f>'Banking extract'!H99</f>
        <v>0</v>
      </c>
      <c r="B111" s="32" t="str">
        <f>'Banking extract'!J99&amp;" - "&amp;'Banking extract'!K99</f>
        <v xml:space="preserve"> - </v>
      </c>
      <c r="C111" s="33">
        <f>'Banking extract'!A99</f>
        <v>0</v>
      </c>
      <c r="D111" s="3">
        <f>'Banking extract'!AV99</f>
        <v>0</v>
      </c>
      <c r="E111" s="3">
        <f>'Banking extract'!BA99+'Banking extract'!BE99</f>
        <v>0</v>
      </c>
      <c r="F111" s="3">
        <f>'Banking extract'!AU99+'Banking extract'!BC99</f>
        <v>0</v>
      </c>
      <c r="G111" s="3">
        <f>'Banking extract'!AR99</f>
        <v>0</v>
      </c>
      <c r="H111" s="3">
        <f>'Banking extract'!AX99+'Banking extract'!AZ99+'Banking extract'!BB99</f>
        <v>0</v>
      </c>
      <c r="I111" s="3">
        <f>'Banking extract'!BD99</f>
        <v>0</v>
      </c>
      <c r="J111" s="207">
        <f>SUM('Banking extract'!AQ99:BG99)-SUM(D111:I111)-K111</f>
        <v>0</v>
      </c>
      <c r="K111" s="3">
        <f>'Banking extract'!AY99</f>
        <v>0</v>
      </c>
      <c r="L111" s="3">
        <f>IF(LEFT('Banking extract'!D99,1)="R",'Banking extract'!N99,0)</f>
        <v>0</v>
      </c>
      <c r="M111" s="3">
        <f>SUM('Banking extract'!Q99:AP99)-SUM(N111:Q111)</f>
        <v>0</v>
      </c>
      <c r="N111" s="3">
        <f>'Banking extract'!Y99+'Banking extract'!Z99+'Banking extract'!AO99</f>
        <v>0</v>
      </c>
      <c r="O111" s="3">
        <f>'Banking extract'!AB99+'Banking extract'!AE99+'Banking extract'!AK99</f>
        <v>0</v>
      </c>
      <c r="P111" s="3">
        <f>'Banking extract'!V99+'Banking extract'!BC99</f>
        <v>0</v>
      </c>
      <c r="Q111" s="3">
        <f>'Banking extract'!Q99+'Banking extract'!AC99+'Banking extract'!W99</f>
        <v>0</v>
      </c>
      <c r="R111" s="36">
        <f>IF(LEFT('Banking extract'!D99,1)="E",'Banking extract'!N99,0)</f>
        <v>0</v>
      </c>
      <c r="S111" s="13"/>
      <c r="T111" s="13"/>
    </row>
    <row r="112" spans="1:20">
      <c r="A112" s="31">
        <f>'Banking extract'!H100</f>
        <v>0</v>
      </c>
      <c r="B112" s="32" t="str">
        <f>'Banking extract'!J100&amp;" - "&amp;'Banking extract'!K100</f>
        <v xml:space="preserve"> - </v>
      </c>
      <c r="C112" s="33">
        <f>'Banking extract'!A100</f>
        <v>0</v>
      </c>
      <c r="D112" s="3">
        <f>'Banking extract'!AV100</f>
        <v>0</v>
      </c>
      <c r="E112" s="3">
        <f>'Banking extract'!BA100+'Banking extract'!BE100</f>
        <v>0</v>
      </c>
      <c r="F112" s="3">
        <f>'Banking extract'!AU100+'Banking extract'!BC100</f>
        <v>0</v>
      </c>
      <c r="G112" s="3">
        <f>'Banking extract'!AR100</f>
        <v>0</v>
      </c>
      <c r="H112" s="3">
        <f>'Banking extract'!AX100+'Banking extract'!AZ100+'Banking extract'!BB100</f>
        <v>0</v>
      </c>
      <c r="I112" s="3">
        <f>'Banking extract'!BD100</f>
        <v>0</v>
      </c>
      <c r="J112" s="207">
        <f>SUM('Banking extract'!AQ100:BG100)-SUM(D112:I112)-K112</f>
        <v>0</v>
      </c>
      <c r="K112" s="3">
        <f>'Banking extract'!AY100</f>
        <v>0</v>
      </c>
      <c r="L112" s="3">
        <f>IF(LEFT('Banking extract'!D100,1)="R",'Banking extract'!N100,0)</f>
        <v>0</v>
      </c>
      <c r="M112" s="3">
        <f>SUM('Banking extract'!Q100:AP100)-SUM(N112:Q112)</f>
        <v>0</v>
      </c>
      <c r="N112" s="3">
        <f>'Banking extract'!Y100+'Banking extract'!Z100+'Banking extract'!AO100</f>
        <v>0</v>
      </c>
      <c r="O112" s="3">
        <f>'Banking extract'!AB100+'Banking extract'!AE100+'Banking extract'!AK100</f>
        <v>0</v>
      </c>
      <c r="P112" s="3">
        <f>'Banking extract'!V100+'Banking extract'!BC100</f>
        <v>0</v>
      </c>
      <c r="Q112" s="3">
        <f>'Banking extract'!Q100+'Banking extract'!AC100+'Banking extract'!W100</f>
        <v>0</v>
      </c>
      <c r="R112" s="36">
        <f>IF(LEFT('Banking extract'!D100,1)="E",'Banking extract'!N100,0)</f>
        <v>0</v>
      </c>
      <c r="S112" s="13"/>
      <c r="T112" s="13"/>
    </row>
    <row r="113" spans="1:20">
      <c r="A113" s="31">
        <f>'Banking extract'!H101</f>
        <v>0</v>
      </c>
      <c r="B113" s="32" t="str">
        <f>'Banking extract'!J101&amp;" - "&amp;'Banking extract'!K101</f>
        <v xml:space="preserve"> - </v>
      </c>
      <c r="C113" s="33">
        <f>'Banking extract'!A101</f>
        <v>0</v>
      </c>
      <c r="D113" s="3">
        <f>'Banking extract'!AV101</f>
        <v>0</v>
      </c>
      <c r="E113" s="3">
        <f>'Banking extract'!BA101+'Banking extract'!BE101</f>
        <v>0</v>
      </c>
      <c r="F113" s="3">
        <f>'Banking extract'!AU101+'Banking extract'!BC101</f>
        <v>0</v>
      </c>
      <c r="G113" s="3">
        <f>'Banking extract'!AR101</f>
        <v>0</v>
      </c>
      <c r="H113" s="3">
        <f>'Banking extract'!AX101+'Banking extract'!AZ101+'Banking extract'!BB101</f>
        <v>0</v>
      </c>
      <c r="I113" s="3">
        <f>'Banking extract'!BD101</f>
        <v>0</v>
      </c>
      <c r="J113" s="207">
        <f>SUM('Banking extract'!AQ101:BG101)-SUM(D113:I113)-K113</f>
        <v>0</v>
      </c>
      <c r="K113" s="3">
        <f>'Banking extract'!AY101</f>
        <v>0</v>
      </c>
      <c r="L113" s="3">
        <f>IF(LEFT('Banking extract'!D101,1)="R",'Banking extract'!N101,0)</f>
        <v>0</v>
      </c>
      <c r="M113" s="3">
        <f>SUM('Banking extract'!Q101:AP101)-SUM(N113:Q113)</f>
        <v>0</v>
      </c>
      <c r="N113" s="3">
        <f>'Banking extract'!Y101+'Banking extract'!Z101+'Banking extract'!AO101</f>
        <v>0</v>
      </c>
      <c r="O113" s="3">
        <f>'Banking extract'!AB101+'Banking extract'!AE101+'Banking extract'!AK101</f>
        <v>0</v>
      </c>
      <c r="P113" s="3">
        <f>'Banking extract'!V101+'Banking extract'!BC101</f>
        <v>0</v>
      </c>
      <c r="Q113" s="3">
        <f>'Banking extract'!Q101+'Banking extract'!AC101+'Banking extract'!W101</f>
        <v>0</v>
      </c>
      <c r="R113" s="36">
        <f>IF(LEFT('Banking extract'!D101,1)="E",'Banking extract'!N101,0)</f>
        <v>0</v>
      </c>
      <c r="S113" s="13"/>
      <c r="T113" s="13"/>
    </row>
    <row r="114" spans="1:20">
      <c r="A114" s="31">
        <f>'Banking extract'!H102</f>
        <v>0</v>
      </c>
      <c r="B114" s="32" t="str">
        <f>'Banking extract'!J102&amp;" - "&amp;'Banking extract'!K102</f>
        <v xml:space="preserve"> - </v>
      </c>
      <c r="C114" s="33">
        <f>'Banking extract'!A102</f>
        <v>0</v>
      </c>
      <c r="D114" s="3">
        <f>'Banking extract'!AV102</f>
        <v>0</v>
      </c>
      <c r="E114" s="3">
        <f>'Banking extract'!BA102+'Banking extract'!BE102</f>
        <v>0</v>
      </c>
      <c r="F114" s="3">
        <f>'Banking extract'!AU102+'Banking extract'!BC102</f>
        <v>0</v>
      </c>
      <c r="G114" s="3">
        <f>'Banking extract'!AR102</f>
        <v>0</v>
      </c>
      <c r="H114" s="3">
        <f>'Banking extract'!AX102+'Banking extract'!AZ102+'Banking extract'!BB102</f>
        <v>0</v>
      </c>
      <c r="I114" s="3">
        <f>'Banking extract'!BD102</f>
        <v>0</v>
      </c>
      <c r="J114" s="207">
        <f>SUM('Banking extract'!AQ102:BG102)-SUM(D114:I114)-K114</f>
        <v>0</v>
      </c>
      <c r="K114" s="3">
        <f>'Banking extract'!AY102</f>
        <v>0</v>
      </c>
      <c r="L114" s="3">
        <f>IF(LEFT('Banking extract'!D102,1)="R",'Banking extract'!N102,0)</f>
        <v>0</v>
      </c>
      <c r="M114" s="3">
        <f>SUM('Banking extract'!Q102:AP102)-SUM(N114:Q114)</f>
        <v>0</v>
      </c>
      <c r="N114" s="3">
        <f>'Banking extract'!Y102+'Banking extract'!Z102+'Banking extract'!AO102</f>
        <v>0</v>
      </c>
      <c r="O114" s="3">
        <f>'Banking extract'!AB102+'Banking extract'!AE102+'Banking extract'!AK102</f>
        <v>0</v>
      </c>
      <c r="P114" s="3">
        <f>'Banking extract'!V102+'Banking extract'!BC102</f>
        <v>0</v>
      </c>
      <c r="Q114" s="3">
        <f>'Banking extract'!Q102+'Banking extract'!AC102+'Banking extract'!W102</f>
        <v>0</v>
      </c>
      <c r="R114" s="36">
        <f>IF(LEFT('Banking extract'!D102,1)="E",'Banking extract'!N102,0)</f>
        <v>0</v>
      </c>
      <c r="S114" s="13"/>
      <c r="T114" s="13"/>
    </row>
    <row r="115" spans="1:20">
      <c r="A115" s="31">
        <f>'Banking extract'!H103</f>
        <v>0</v>
      </c>
      <c r="B115" s="32" t="str">
        <f>'Banking extract'!J103&amp;" - "&amp;'Banking extract'!K103</f>
        <v xml:space="preserve"> - </v>
      </c>
      <c r="C115" s="33">
        <f>'Banking extract'!A103</f>
        <v>0</v>
      </c>
      <c r="D115" s="3">
        <f>'Banking extract'!AV103</f>
        <v>0</v>
      </c>
      <c r="E115" s="3">
        <f>'Banking extract'!BA103+'Banking extract'!BE103</f>
        <v>0</v>
      </c>
      <c r="F115" s="3">
        <f>'Banking extract'!AU103+'Banking extract'!BC103</f>
        <v>0</v>
      </c>
      <c r="G115" s="3">
        <f>'Banking extract'!AR103</f>
        <v>0</v>
      </c>
      <c r="H115" s="3">
        <f>'Banking extract'!AX103+'Banking extract'!AZ103+'Banking extract'!BB103</f>
        <v>0</v>
      </c>
      <c r="I115" s="3">
        <f>'Banking extract'!BD103</f>
        <v>0</v>
      </c>
      <c r="J115" s="207">
        <f>SUM('Banking extract'!AQ103:BG103)-SUM(D115:I115)-K115</f>
        <v>0</v>
      </c>
      <c r="K115" s="3">
        <f>'Banking extract'!AY103</f>
        <v>0</v>
      </c>
      <c r="L115" s="3">
        <f>IF(LEFT('Banking extract'!D103,1)="R",'Banking extract'!N103,0)</f>
        <v>0</v>
      </c>
      <c r="M115" s="3">
        <f>SUM('Banking extract'!Q103:AP103)-SUM(N115:Q115)</f>
        <v>0</v>
      </c>
      <c r="N115" s="3">
        <f>'Banking extract'!Y103+'Banking extract'!Z103+'Banking extract'!AO103</f>
        <v>0</v>
      </c>
      <c r="O115" s="3">
        <f>'Banking extract'!AB103+'Banking extract'!AE103+'Banking extract'!AK103</f>
        <v>0</v>
      </c>
      <c r="P115" s="3">
        <f>'Banking extract'!V103+'Banking extract'!BC103</f>
        <v>0</v>
      </c>
      <c r="Q115" s="3">
        <f>'Banking extract'!Q103+'Banking extract'!AC103+'Banking extract'!W103</f>
        <v>0</v>
      </c>
      <c r="R115" s="36">
        <f>IF(LEFT('Banking extract'!D103,1)="E",'Banking extract'!N103,0)</f>
        <v>0</v>
      </c>
      <c r="S115" s="13"/>
      <c r="T115" s="13"/>
    </row>
    <row r="116" spans="1:20">
      <c r="A116" s="31">
        <f>'Banking extract'!H104</f>
        <v>0</v>
      </c>
      <c r="B116" s="32" t="str">
        <f>'Banking extract'!J104&amp;" - "&amp;'Banking extract'!K104</f>
        <v xml:space="preserve"> - </v>
      </c>
      <c r="C116" s="33">
        <f>'Banking extract'!A104</f>
        <v>0</v>
      </c>
      <c r="D116" s="3">
        <f>'Banking extract'!AV104</f>
        <v>0</v>
      </c>
      <c r="E116" s="3">
        <f>'Banking extract'!BA104+'Banking extract'!BE104</f>
        <v>0</v>
      </c>
      <c r="F116" s="3">
        <f>'Banking extract'!AU104+'Banking extract'!BC104</f>
        <v>0</v>
      </c>
      <c r="G116" s="3">
        <f>'Banking extract'!AR104</f>
        <v>0</v>
      </c>
      <c r="H116" s="3">
        <f>'Banking extract'!AX104+'Banking extract'!AZ104+'Banking extract'!BB104</f>
        <v>0</v>
      </c>
      <c r="I116" s="3">
        <f>'Banking extract'!BD104</f>
        <v>0</v>
      </c>
      <c r="J116" s="207">
        <f>SUM('Banking extract'!AQ104:BG104)-SUM(D116:I116)-K116</f>
        <v>0</v>
      </c>
      <c r="K116" s="3">
        <f>'Banking extract'!AY104</f>
        <v>0</v>
      </c>
      <c r="L116" s="3">
        <f>IF(LEFT('Banking extract'!D104,1)="R",'Banking extract'!N104,0)</f>
        <v>0</v>
      </c>
      <c r="M116" s="3">
        <f>SUM('Banking extract'!Q104:AP104)-SUM(N116:Q116)</f>
        <v>0</v>
      </c>
      <c r="N116" s="3">
        <f>'Banking extract'!Y104+'Banking extract'!Z104+'Banking extract'!AO104</f>
        <v>0</v>
      </c>
      <c r="O116" s="3">
        <f>'Banking extract'!AB104+'Banking extract'!AE104+'Banking extract'!AK104</f>
        <v>0</v>
      </c>
      <c r="P116" s="3">
        <f>'Banking extract'!V104+'Banking extract'!BC104</f>
        <v>0</v>
      </c>
      <c r="Q116" s="3">
        <f>'Banking extract'!Q104+'Banking extract'!AC104+'Banking extract'!W104</f>
        <v>0</v>
      </c>
      <c r="R116" s="36">
        <f>IF(LEFT('Banking extract'!D104,1)="E",'Banking extract'!N104,0)</f>
        <v>0</v>
      </c>
      <c r="S116" s="13"/>
      <c r="T116" s="13"/>
    </row>
    <row r="117" spans="1:20">
      <c r="A117" s="31">
        <f>'Banking extract'!H105</f>
        <v>0</v>
      </c>
      <c r="B117" s="32" t="str">
        <f>'Banking extract'!J105&amp;" - "&amp;'Banking extract'!K105</f>
        <v xml:space="preserve"> - </v>
      </c>
      <c r="C117" s="33">
        <f>'Banking extract'!A105</f>
        <v>0</v>
      </c>
      <c r="D117" s="3">
        <f>'Banking extract'!AV105</f>
        <v>0</v>
      </c>
      <c r="E117" s="3">
        <f>'Banking extract'!BA105+'Banking extract'!BE105</f>
        <v>0</v>
      </c>
      <c r="F117" s="3">
        <f>'Banking extract'!AU105+'Banking extract'!BC105</f>
        <v>0</v>
      </c>
      <c r="G117" s="3">
        <f>'Banking extract'!AR105</f>
        <v>0</v>
      </c>
      <c r="H117" s="3">
        <f>'Banking extract'!AX105+'Banking extract'!AZ105+'Banking extract'!BB105</f>
        <v>0</v>
      </c>
      <c r="I117" s="3">
        <f>'Banking extract'!BD105</f>
        <v>0</v>
      </c>
      <c r="J117" s="207">
        <f>SUM('Banking extract'!AQ105:BG105)-SUM(D117:I117)-K117</f>
        <v>0</v>
      </c>
      <c r="K117" s="3">
        <f>'Banking extract'!AY105</f>
        <v>0</v>
      </c>
      <c r="L117" s="3">
        <f>IF(LEFT('Banking extract'!D105,1)="R",'Banking extract'!N105,0)</f>
        <v>0</v>
      </c>
      <c r="M117" s="3">
        <f>SUM('Banking extract'!Q105:AP105)-SUM(N117:Q117)</f>
        <v>0</v>
      </c>
      <c r="N117" s="3">
        <f>'Banking extract'!Y105+'Banking extract'!Z105+'Banking extract'!AO105</f>
        <v>0</v>
      </c>
      <c r="O117" s="3">
        <f>'Banking extract'!AB105+'Banking extract'!AE105+'Banking extract'!AK105</f>
        <v>0</v>
      </c>
      <c r="P117" s="3">
        <f>'Banking extract'!V105+'Banking extract'!BC105</f>
        <v>0</v>
      </c>
      <c r="Q117" s="3">
        <f>'Banking extract'!Q105+'Banking extract'!AC105+'Banking extract'!W105</f>
        <v>0</v>
      </c>
      <c r="R117" s="36">
        <f>IF(LEFT('Banking extract'!D105,1)="E",'Banking extract'!N105,0)</f>
        <v>0</v>
      </c>
      <c r="S117" s="13"/>
      <c r="T117" s="13"/>
    </row>
    <row r="118" spans="1:20">
      <c r="A118" s="31">
        <f>'Banking extract'!H106</f>
        <v>0</v>
      </c>
      <c r="B118" s="32" t="str">
        <f>'Banking extract'!J106&amp;" - "&amp;'Banking extract'!K106</f>
        <v xml:space="preserve"> - </v>
      </c>
      <c r="C118" s="33">
        <f>'Banking extract'!A106</f>
        <v>0</v>
      </c>
      <c r="D118" s="3">
        <f>'Banking extract'!AV106</f>
        <v>0</v>
      </c>
      <c r="E118" s="3">
        <f>'Banking extract'!BA106+'Banking extract'!BE106</f>
        <v>0</v>
      </c>
      <c r="F118" s="3">
        <f>'Banking extract'!AU106+'Banking extract'!BC106</f>
        <v>0</v>
      </c>
      <c r="G118" s="3">
        <f>'Banking extract'!AR106</f>
        <v>0</v>
      </c>
      <c r="H118" s="3">
        <f>'Banking extract'!AX106+'Banking extract'!AZ106+'Banking extract'!BB106</f>
        <v>0</v>
      </c>
      <c r="I118" s="3">
        <f>'Banking extract'!BD106</f>
        <v>0</v>
      </c>
      <c r="J118" s="207">
        <f>SUM('Banking extract'!AQ106:BG106)-SUM(D118:I118)-K118</f>
        <v>0</v>
      </c>
      <c r="K118" s="3">
        <f>'Banking extract'!AY106</f>
        <v>0</v>
      </c>
      <c r="L118" s="3">
        <f>IF(LEFT('Banking extract'!D106,1)="R",'Banking extract'!N106,0)</f>
        <v>0</v>
      </c>
      <c r="M118" s="3">
        <f>SUM('Banking extract'!Q106:AP106)-SUM(N118:Q118)</f>
        <v>0</v>
      </c>
      <c r="N118" s="3">
        <f>'Banking extract'!Y106+'Banking extract'!Z106+'Banking extract'!AO106</f>
        <v>0</v>
      </c>
      <c r="O118" s="3">
        <f>'Banking extract'!AB106+'Banking extract'!AE106+'Banking extract'!AK106</f>
        <v>0</v>
      </c>
      <c r="P118" s="3">
        <f>'Banking extract'!V106+'Banking extract'!BC106</f>
        <v>0</v>
      </c>
      <c r="Q118" s="3">
        <f>'Banking extract'!Q106+'Banking extract'!AC106+'Banking extract'!W106</f>
        <v>0</v>
      </c>
      <c r="R118" s="36">
        <f>IF(LEFT('Banking extract'!D106,1)="E",'Banking extract'!N106,0)</f>
        <v>0</v>
      </c>
      <c r="S118" s="13"/>
      <c r="T118" s="13"/>
    </row>
    <row r="119" spans="1:20">
      <c r="A119" s="31">
        <f>'Banking extract'!H107</f>
        <v>0</v>
      </c>
      <c r="B119" s="32" t="str">
        <f>'Banking extract'!J107&amp;" - "&amp;'Banking extract'!K107</f>
        <v xml:space="preserve"> - </v>
      </c>
      <c r="C119" s="33">
        <f>'Banking extract'!A107</f>
        <v>0</v>
      </c>
      <c r="D119" s="3">
        <f>'Banking extract'!AV107</f>
        <v>0</v>
      </c>
      <c r="E119" s="3">
        <f>'Banking extract'!BA107+'Banking extract'!BE107</f>
        <v>0</v>
      </c>
      <c r="F119" s="3">
        <f>'Banking extract'!AU107+'Banking extract'!BC107</f>
        <v>0</v>
      </c>
      <c r="G119" s="3">
        <f>'Banking extract'!AR107</f>
        <v>0</v>
      </c>
      <c r="H119" s="3">
        <f>'Banking extract'!AX107+'Banking extract'!AZ107+'Banking extract'!BB107</f>
        <v>0</v>
      </c>
      <c r="I119" s="3">
        <f>'Banking extract'!BD107</f>
        <v>0</v>
      </c>
      <c r="J119" s="207">
        <f>SUM('Banking extract'!AQ107:BG107)-SUM(D119:I119)-K119</f>
        <v>0</v>
      </c>
      <c r="K119" s="3">
        <f>'Banking extract'!AY107</f>
        <v>0</v>
      </c>
      <c r="L119" s="3">
        <f>IF(LEFT('Banking extract'!D107,1)="R",'Banking extract'!N107,0)</f>
        <v>0</v>
      </c>
      <c r="M119" s="3">
        <f>SUM('Banking extract'!Q107:AP107)-SUM(N119:Q119)</f>
        <v>0</v>
      </c>
      <c r="N119" s="3">
        <f>'Banking extract'!Y107+'Banking extract'!Z107+'Banking extract'!AO107</f>
        <v>0</v>
      </c>
      <c r="O119" s="3">
        <f>'Banking extract'!AB107+'Banking extract'!AE107+'Banking extract'!AK107</f>
        <v>0</v>
      </c>
      <c r="P119" s="3">
        <f>'Banking extract'!V107+'Banking extract'!BC107</f>
        <v>0</v>
      </c>
      <c r="Q119" s="3">
        <f>'Banking extract'!Q107+'Banking extract'!AC107+'Banking extract'!W107</f>
        <v>0</v>
      </c>
      <c r="R119" s="36">
        <f>IF(LEFT('Banking extract'!D107,1)="E",'Banking extract'!N107,0)</f>
        <v>0</v>
      </c>
      <c r="S119" s="13"/>
      <c r="T119" s="13"/>
    </row>
    <row r="120" spans="1:20">
      <c r="A120" s="31">
        <f>'Banking extract'!H108</f>
        <v>0</v>
      </c>
      <c r="B120" s="32" t="str">
        <f>'Banking extract'!J108&amp;" - "&amp;'Banking extract'!K108</f>
        <v xml:space="preserve"> - </v>
      </c>
      <c r="C120" s="33">
        <f>'Banking extract'!A108</f>
        <v>0</v>
      </c>
      <c r="D120" s="3">
        <f>'Banking extract'!AV108</f>
        <v>0</v>
      </c>
      <c r="E120" s="3">
        <f>'Banking extract'!BA108+'Banking extract'!BE108</f>
        <v>0</v>
      </c>
      <c r="F120" s="3">
        <f>'Banking extract'!AU108+'Banking extract'!BC108</f>
        <v>0</v>
      </c>
      <c r="G120" s="3">
        <f>'Banking extract'!AR108</f>
        <v>0</v>
      </c>
      <c r="H120" s="3">
        <f>'Banking extract'!AX108+'Banking extract'!AZ108+'Banking extract'!BB108</f>
        <v>0</v>
      </c>
      <c r="I120" s="3">
        <f>'Banking extract'!BD108</f>
        <v>0</v>
      </c>
      <c r="J120" s="207">
        <f>SUM('Banking extract'!AQ108:BG108)-SUM(D120:I120)-K120</f>
        <v>0</v>
      </c>
      <c r="K120" s="3">
        <f>'Banking extract'!AY108</f>
        <v>0</v>
      </c>
      <c r="L120" s="3">
        <f>IF(LEFT('Banking extract'!D108,1)="R",'Banking extract'!N108,0)</f>
        <v>0</v>
      </c>
      <c r="M120" s="3">
        <f>SUM('Banking extract'!Q108:AP108)-SUM(N120:Q120)</f>
        <v>0</v>
      </c>
      <c r="N120" s="3">
        <f>'Banking extract'!Y108+'Banking extract'!Z108+'Banking extract'!AO108</f>
        <v>0</v>
      </c>
      <c r="O120" s="3">
        <f>'Banking extract'!AB108+'Banking extract'!AE108+'Banking extract'!AK108</f>
        <v>0</v>
      </c>
      <c r="P120" s="3">
        <f>'Banking extract'!V108+'Banking extract'!BC108</f>
        <v>0</v>
      </c>
      <c r="Q120" s="3">
        <f>'Banking extract'!Q108+'Banking extract'!AC108+'Banking extract'!W108</f>
        <v>0</v>
      </c>
      <c r="R120" s="36">
        <f>IF(LEFT('Banking extract'!D108,1)="E",'Banking extract'!N108,0)</f>
        <v>0</v>
      </c>
      <c r="S120" s="13"/>
      <c r="T120" s="13"/>
    </row>
    <row r="121" spans="1:20">
      <c r="A121" s="31">
        <f>'Banking extract'!H109</f>
        <v>0</v>
      </c>
      <c r="B121" s="32" t="str">
        <f>'Banking extract'!J109&amp;" - "&amp;'Banking extract'!K109</f>
        <v xml:space="preserve"> - </v>
      </c>
      <c r="C121" s="33">
        <f>'Banking extract'!A109</f>
        <v>0</v>
      </c>
      <c r="D121" s="3">
        <f>'Banking extract'!AV109</f>
        <v>0</v>
      </c>
      <c r="E121" s="3">
        <f>'Banking extract'!BA109+'Banking extract'!BE109</f>
        <v>0</v>
      </c>
      <c r="F121" s="3">
        <f>'Banking extract'!AU109+'Banking extract'!BC109</f>
        <v>0</v>
      </c>
      <c r="G121" s="3">
        <f>'Banking extract'!AR109</f>
        <v>0</v>
      </c>
      <c r="H121" s="3">
        <f>'Banking extract'!AX109+'Banking extract'!AZ109+'Banking extract'!BB109</f>
        <v>0</v>
      </c>
      <c r="I121" s="3">
        <f>'Banking extract'!BD109</f>
        <v>0</v>
      </c>
      <c r="J121" s="207">
        <f>SUM('Banking extract'!AQ109:BG109)-SUM(D121:I121)-K121</f>
        <v>0</v>
      </c>
      <c r="K121" s="3">
        <f>'Banking extract'!AY109</f>
        <v>0</v>
      </c>
      <c r="L121" s="3">
        <f>IF(LEFT('Banking extract'!D109,1)="R",'Banking extract'!N109,0)</f>
        <v>0</v>
      </c>
      <c r="M121" s="3">
        <f>SUM('Banking extract'!Q109:AP109)-SUM(N121:Q121)</f>
        <v>0</v>
      </c>
      <c r="N121" s="3">
        <f>'Banking extract'!Y109+'Banking extract'!Z109+'Banking extract'!AO109</f>
        <v>0</v>
      </c>
      <c r="O121" s="3">
        <f>'Banking extract'!AB109+'Banking extract'!AE109+'Banking extract'!AK109</f>
        <v>0</v>
      </c>
      <c r="P121" s="3">
        <f>'Banking extract'!V109+'Banking extract'!BC109</f>
        <v>0</v>
      </c>
      <c r="Q121" s="3">
        <f>'Banking extract'!Q109+'Banking extract'!AC109+'Banking extract'!W109</f>
        <v>0</v>
      </c>
      <c r="R121" s="36">
        <f>IF(LEFT('Banking extract'!D109,1)="E",'Banking extract'!N109,0)</f>
        <v>0</v>
      </c>
      <c r="S121" s="13"/>
      <c r="T121" s="13"/>
    </row>
    <row r="122" spans="1:20">
      <c r="A122" s="31">
        <f>'Banking extract'!H110</f>
        <v>0</v>
      </c>
      <c r="B122" s="32" t="str">
        <f>'Banking extract'!J110&amp;" - "&amp;'Banking extract'!K110</f>
        <v xml:space="preserve"> - </v>
      </c>
      <c r="C122" s="33">
        <f>'Banking extract'!A110</f>
        <v>0</v>
      </c>
      <c r="D122" s="3">
        <f>'Banking extract'!AV110</f>
        <v>0</v>
      </c>
      <c r="E122" s="3">
        <f>'Banking extract'!BA110+'Banking extract'!BE110</f>
        <v>0</v>
      </c>
      <c r="F122" s="3">
        <f>'Banking extract'!AU110+'Banking extract'!BC110</f>
        <v>0</v>
      </c>
      <c r="G122" s="3">
        <f>'Banking extract'!AR110</f>
        <v>0</v>
      </c>
      <c r="H122" s="3">
        <f>'Banking extract'!AX110+'Banking extract'!AZ110+'Banking extract'!BB110</f>
        <v>0</v>
      </c>
      <c r="I122" s="3">
        <f>'Banking extract'!BD110</f>
        <v>0</v>
      </c>
      <c r="J122" s="207">
        <f>SUM('Banking extract'!AQ110:BG110)-SUM(D122:I122)-K122</f>
        <v>0</v>
      </c>
      <c r="K122" s="3">
        <f>'Banking extract'!AY110</f>
        <v>0</v>
      </c>
      <c r="L122" s="3">
        <f>IF(LEFT('Banking extract'!D110,1)="R",'Banking extract'!N110,0)</f>
        <v>0</v>
      </c>
      <c r="M122" s="3">
        <f>SUM('Banking extract'!Q110:AP110)-SUM(N122:Q122)</f>
        <v>0</v>
      </c>
      <c r="N122" s="3">
        <f>'Banking extract'!Y110+'Banking extract'!Z110+'Banking extract'!AO110</f>
        <v>0</v>
      </c>
      <c r="O122" s="3">
        <f>'Banking extract'!AB110+'Banking extract'!AE110+'Banking extract'!AK110</f>
        <v>0</v>
      </c>
      <c r="P122" s="3">
        <f>'Banking extract'!V110+'Banking extract'!BC110</f>
        <v>0</v>
      </c>
      <c r="Q122" s="3">
        <f>'Banking extract'!Q110+'Banking extract'!AC110+'Banking extract'!W110</f>
        <v>0</v>
      </c>
      <c r="R122" s="36">
        <f>IF(LEFT('Banking extract'!D110,1)="E",'Banking extract'!N110,0)</f>
        <v>0</v>
      </c>
      <c r="S122" s="13"/>
      <c r="T122" s="13"/>
    </row>
    <row r="123" spans="1:20">
      <c r="A123" s="31">
        <f>'Banking extract'!H111</f>
        <v>0</v>
      </c>
      <c r="B123" s="32" t="str">
        <f>'Banking extract'!J111&amp;" - "&amp;'Banking extract'!K111</f>
        <v xml:space="preserve"> - </v>
      </c>
      <c r="C123" s="33">
        <f>'Banking extract'!A111</f>
        <v>0</v>
      </c>
      <c r="D123" s="3">
        <f>'Banking extract'!AV111</f>
        <v>0</v>
      </c>
      <c r="E123" s="3">
        <f>'Banking extract'!BA111+'Banking extract'!BE111</f>
        <v>0</v>
      </c>
      <c r="F123" s="3">
        <f>'Banking extract'!AU111+'Banking extract'!BC111</f>
        <v>0</v>
      </c>
      <c r="G123" s="3">
        <f>'Banking extract'!AR111</f>
        <v>0</v>
      </c>
      <c r="H123" s="3">
        <f>'Banking extract'!AX111+'Banking extract'!AZ111+'Banking extract'!BB111</f>
        <v>0</v>
      </c>
      <c r="I123" s="3">
        <f>'Banking extract'!BD111</f>
        <v>0</v>
      </c>
      <c r="J123" s="207">
        <f>SUM('Banking extract'!AQ111:BG111)-SUM(D123:I123)-K123</f>
        <v>0</v>
      </c>
      <c r="K123" s="3">
        <f>'Banking extract'!AY111</f>
        <v>0</v>
      </c>
      <c r="L123" s="3">
        <f>IF(LEFT('Banking extract'!D111,1)="R",'Banking extract'!N111,0)</f>
        <v>0</v>
      </c>
      <c r="M123" s="3">
        <f>SUM('Banking extract'!Q111:AP111)-SUM(N123:Q123)</f>
        <v>0</v>
      </c>
      <c r="N123" s="3">
        <f>'Banking extract'!Y111+'Banking extract'!Z111+'Banking extract'!AO111</f>
        <v>0</v>
      </c>
      <c r="O123" s="3">
        <f>'Banking extract'!AB111+'Banking extract'!AE111+'Banking extract'!AK111</f>
        <v>0</v>
      </c>
      <c r="P123" s="3">
        <f>'Banking extract'!V111+'Banking extract'!BC111</f>
        <v>0</v>
      </c>
      <c r="Q123" s="3">
        <f>'Banking extract'!Q111+'Banking extract'!AC111+'Banking extract'!W111</f>
        <v>0</v>
      </c>
      <c r="R123" s="36">
        <f>IF(LEFT('Banking extract'!D111,1)="E",'Banking extract'!N111,0)</f>
        <v>0</v>
      </c>
      <c r="S123" s="13"/>
      <c r="T123" s="13"/>
    </row>
    <row r="124" spans="1:20">
      <c r="A124" s="31">
        <f>'Banking extract'!H112</f>
        <v>0</v>
      </c>
      <c r="B124" s="32" t="str">
        <f>'Banking extract'!J112&amp;" - "&amp;'Banking extract'!K112</f>
        <v xml:space="preserve"> - </v>
      </c>
      <c r="C124" s="33">
        <f>'Banking extract'!A112</f>
        <v>0</v>
      </c>
      <c r="D124" s="3">
        <f>'Banking extract'!AV112</f>
        <v>0</v>
      </c>
      <c r="E124" s="3">
        <f>'Banking extract'!BA112+'Banking extract'!BE112</f>
        <v>0</v>
      </c>
      <c r="F124" s="3">
        <f>'Banking extract'!AU112+'Banking extract'!BC112</f>
        <v>0</v>
      </c>
      <c r="G124" s="3">
        <f>'Banking extract'!AR112</f>
        <v>0</v>
      </c>
      <c r="H124" s="3">
        <f>'Banking extract'!AX112+'Banking extract'!AZ112+'Banking extract'!BB112</f>
        <v>0</v>
      </c>
      <c r="I124" s="3">
        <f>'Banking extract'!BD112</f>
        <v>0</v>
      </c>
      <c r="J124" s="207">
        <f>SUM('Banking extract'!AQ112:BG112)-SUM(D124:I124)-K124</f>
        <v>0</v>
      </c>
      <c r="K124" s="3">
        <f>'Banking extract'!AY112</f>
        <v>0</v>
      </c>
      <c r="L124" s="3">
        <f>IF(LEFT('Banking extract'!D112,1)="R",'Banking extract'!N112,0)</f>
        <v>0</v>
      </c>
      <c r="M124" s="3">
        <f>SUM('Banking extract'!Q112:AP112)-SUM(N124:Q124)</f>
        <v>0</v>
      </c>
      <c r="N124" s="3">
        <f>'Banking extract'!Y112+'Banking extract'!Z112+'Banking extract'!AO112</f>
        <v>0</v>
      </c>
      <c r="O124" s="3">
        <f>'Banking extract'!AB112+'Banking extract'!AE112+'Banking extract'!AK112</f>
        <v>0</v>
      </c>
      <c r="P124" s="3">
        <f>'Banking extract'!V112+'Banking extract'!BC112</f>
        <v>0</v>
      </c>
      <c r="Q124" s="3">
        <f>'Banking extract'!Q112+'Banking extract'!AC112+'Banking extract'!W112</f>
        <v>0</v>
      </c>
      <c r="R124" s="36">
        <f>IF(LEFT('Banking extract'!D112,1)="E",'Banking extract'!N112,0)</f>
        <v>0</v>
      </c>
      <c r="S124" s="13"/>
      <c r="T124" s="13"/>
    </row>
    <row r="125" spans="1:20">
      <c r="A125" s="31">
        <f>'Banking extract'!H113</f>
        <v>0</v>
      </c>
      <c r="B125" s="32" t="str">
        <f>'Banking extract'!J113&amp;" - "&amp;'Banking extract'!K113</f>
        <v xml:space="preserve"> - </v>
      </c>
      <c r="C125" s="33">
        <f>'Banking extract'!A113</f>
        <v>0</v>
      </c>
      <c r="D125" s="3">
        <f>'Banking extract'!AV113</f>
        <v>0</v>
      </c>
      <c r="E125" s="3">
        <f>'Banking extract'!BA113+'Banking extract'!BE113</f>
        <v>0</v>
      </c>
      <c r="F125" s="3">
        <f>'Banking extract'!AU113+'Banking extract'!BC113</f>
        <v>0</v>
      </c>
      <c r="G125" s="3">
        <f>'Banking extract'!AR113</f>
        <v>0</v>
      </c>
      <c r="H125" s="3">
        <f>'Banking extract'!AX113+'Banking extract'!AZ113+'Banking extract'!BB113</f>
        <v>0</v>
      </c>
      <c r="I125" s="3">
        <f>'Banking extract'!BD113</f>
        <v>0</v>
      </c>
      <c r="J125" s="207">
        <f>SUM('Banking extract'!AQ113:BG113)-SUM(D125:I125)-K125</f>
        <v>0</v>
      </c>
      <c r="K125" s="3">
        <f>'Banking extract'!AY113</f>
        <v>0</v>
      </c>
      <c r="L125" s="3">
        <f>IF(LEFT('Banking extract'!D113,1)="R",'Banking extract'!N113,0)</f>
        <v>0</v>
      </c>
      <c r="M125" s="3">
        <f>SUM('Banking extract'!Q113:AP113)-SUM(N125:Q125)</f>
        <v>0</v>
      </c>
      <c r="N125" s="3">
        <f>'Banking extract'!Y113+'Banking extract'!Z113+'Banking extract'!AO113</f>
        <v>0</v>
      </c>
      <c r="O125" s="3">
        <f>'Banking extract'!AB113+'Banking extract'!AE113+'Banking extract'!AK113</f>
        <v>0</v>
      </c>
      <c r="P125" s="3">
        <f>'Banking extract'!V113+'Banking extract'!BC113</f>
        <v>0</v>
      </c>
      <c r="Q125" s="3">
        <f>'Banking extract'!Q113+'Banking extract'!AC113+'Banking extract'!W113</f>
        <v>0</v>
      </c>
      <c r="R125" s="36">
        <f>IF(LEFT('Banking extract'!D113,1)="E",'Banking extract'!N113,0)</f>
        <v>0</v>
      </c>
      <c r="S125" s="13"/>
      <c r="T125" s="13"/>
    </row>
    <row r="126" spans="1:20">
      <c r="A126" s="31">
        <f>'Banking extract'!H114</f>
        <v>0</v>
      </c>
      <c r="B126" s="32" t="str">
        <f>'Banking extract'!J114&amp;" - "&amp;'Banking extract'!K114</f>
        <v xml:space="preserve"> - </v>
      </c>
      <c r="C126" s="33">
        <f>'Banking extract'!A114</f>
        <v>0</v>
      </c>
      <c r="D126" s="3">
        <f>'Banking extract'!AV114</f>
        <v>0</v>
      </c>
      <c r="E126" s="3">
        <f>'Banking extract'!BA114+'Banking extract'!BE114</f>
        <v>0</v>
      </c>
      <c r="F126" s="3">
        <f>'Banking extract'!AU114+'Banking extract'!BC114</f>
        <v>0</v>
      </c>
      <c r="G126" s="3">
        <f>'Banking extract'!AR114</f>
        <v>0</v>
      </c>
      <c r="H126" s="3">
        <f>'Banking extract'!AX114+'Banking extract'!AZ114+'Banking extract'!BB114</f>
        <v>0</v>
      </c>
      <c r="I126" s="3">
        <f>'Banking extract'!BD114</f>
        <v>0</v>
      </c>
      <c r="J126" s="207">
        <f>SUM('Banking extract'!AQ114:BG114)-SUM(D126:I126)-K126</f>
        <v>0</v>
      </c>
      <c r="K126" s="3">
        <f>'Banking extract'!AY114</f>
        <v>0</v>
      </c>
      <c r="L126" s="3">
        <f>IF(LEFT('Banking extract'!D114,1)="R",'Banking extract'!N114,0)</f>
        <v>0</v>
      </c>
      <c r="M126" s="3">
        <f>SUM('Banking extract'!Q114:AP114)-SUM(N126:Q126)</f>
        <v>0</v>
      </c>
      <c r="N126" s="3">
        <f>'Banking extract'!Y114+'Banking extract'!Z114+'Banking extract'!AO114</f>
        <v>0</v>
      </c>
      <c r="O126" s="3">
        <f>'Banking extract'!AB114+'Banking extract'!AE114+'Banking extract'!AK114</f>
        <v>0</v>
      </c>
      <c r="P126" s="3">
        <f>'Banking extract'!V114+'Banking extract'!BC114</f>
        <v>0</v>
      </c>
      <c r="Q126" s="3">
        <f>'Banking extract'!Q114+'Banking extract'!AC114+'Banking extract'!W114</f>
        <v>0</v>
      </c>
      <c r="R126" s="36">
        <f>IF(LEFT('Banking extract'!D114,1)="E",'Banking extract'!N114,0)</f>
        <v>0</v>
      </c>
      <c r="S126" s="13"/>
      <c r="T126" s="13"/>
    </row>
    <row r="127" spans="1:20">
      <c r="A127" s="31">
        <f>'Banking extract'!H115</f>
        <v>0</v>
      </c>
      <c r="B127" s="32" t="str">
        <f>'Banking extract'!J115&amp;" - "&amp;'Banking extract'!K115</f>
        <v xml:space="preserve"> - </v>
      </c>
      <c r="C127" s="33">
        <f>'Banking extract'!A115</f>
        <v>0</v>
      </c>
      <c r="D127" s="3">
        <f>'Banking extract'!AV115</f>
        <v>0</v>
      </c>
      <c r="E127" s="3">
        <f>'Banking extract'!BA115+'Banking extract'!BE115</f>
        <v>0</v>
      </c>
      <c r="F127" s="3">
        <f>'Banking extract'!AU115+'Banking extract'!BC115</f>
        <v>0</v>
      </c>
      <c r="G127" s="3">
        <f>'Banking extract'!AR115</f>
        <v>0</v>
      </c>
      <c r="H127" s="3">
        <f>'Banking extract'!AX115+'Banking extract'!AZ115+'Banking extract'!BB115</f>
        <v>0</v>
      </c>
      <c r="I127" s="3">
        <f>'Banking extract'!BD115</f>
        <v>0</v>
      </c>
      <c r="J127" s="207">
        <f>SUM('Banking extract'!AQ115:BG115)-SUM(D127:I127)-K127</f>
        <v>0</v>
      </c>
      <c r="K127" s="3">
        <f>'Banking extract'!AY115</f>
        <v>0</v>
      </c>
      <c r="L127" s="3">
        <f>IF(LEFT('Banking extract'!D115,1)="R",'Banking extract'!N115,0)</f>
        <v>0</v>
      </c>
      <c r="M127" s="3">
        <f>SUM('Banking extract'!Q115:AP115)-SUM(N127:Q127)</f>
        <v>0</v>
      </c>
      <c r="N127" s="3">
        <f>'Banking extract'!Y115+'Banking extract'!Z115+'Banking extract'!AO115</f>
        <v>0</v>
      </c>
      <c r="O127" s="3">
        <f>'Banking extract'!AB115+'Banking extract'!AE115+'Banking extract'!AK115</f>
        <v>0</v>
      </c>
      <c r="P127" s="3">
        <f>'Banking extract'!V115+'Banking extract'!BC115</f>
        <v>0</v>
      </c>
      <c r="Q127" s="3">
        <f>'Banking extract'!Q115+'Banking extract'!AC115+'Banking extract'!W115</f>
        <v>0</v>
      </c>
      <c r="R127" s="36">
        <f>IF(LEFT('Banking extract'!D115,1)="E",'Banking extract'!N115,0)</f>
        <v>0</v>
      </c>
      <c r="S127" s="13"/>
      <c r="T127" s="13"/>
    </row>
    <row r="128" spans="1:20">
      <c r="A128" s="31">
        <f>'Banking extract'!H116</f>
        <v>0</v>
      </c>
      <c r="B128" s="32" t="str">
        <f>'Banking extract'!J116&amp;" - "&amp;'Banking extract'!K116</f>
        <v xml:space="preserve"> - </v>
      </c>
      <c r="C128" s="33">
        <f>'Banking extract'!A116</f>
        <v>0</v>
      </c>
      <c r="D128" s="3">
        <f>'Banking extract'!AV116</f>
        <v>0</v>
      </c>
      <c r="E128" s="3">
        <f>'Banking extract'!BA116+'Banking extract'!BE116</f>
        <v>0</v>
      </c>
      <c r="F128" s="3">
        <f>'Banking extract'!AU116+'Banking extract'!BC116</f>
        <v>0</v>
      </c>
      <c r="G128" s="3">
        <f>'Banking extract'!AR116</f>
        <v>0</v>
      </c>
      <c r="H128" s="3">
        <f>'Banking extract'!AX116+'Banking extract'!AZ116+'Banking extract'!BB116</f>
        <v>0</v>
      </c>
      <c r="I128" s="3">
        <f>'Banking extract'!BD116</f>
        <v>0</v>
      </c>
      <c r="J128" s="207">
        <f>SUM('Banking extract'!AQ116:BG116)-SUM(D128:I128)-K128</f>
        <v>0</v>
      </c>
      <c r="K128" s="3">
        <f>'Banking extract'!AY116</f>
        <v>0</v>
      </c>
      <c r="L128" s="3">
        <f>IF(LEFT('Banking extract'!D116,1)="R",'Banking extract'!N116,0)</f>
        <v>0</v>
      </c>
      <c r="M128" s="3">
        <f>SUM('Banking extract'!Q116:AP116)-SUM(N128:Q128)</f>
        <v>0</v>
      </c>
      <c r="N128" s="3">
        <f>'Banking extract'!Y116+'Banking extract'!Z116+'Banking extract'!AO116</f>
        <v>0</v>
      </c>
      <c r="O128" s="3">
        <f>'Banking extract'!AB116+'Banking extract'!AE116+'Banking extract'!AK116</f>
        <v>0</v>
      </c>
      <c r="P128" s="3">
        <f>'Banking extract'!V116+'Banking extract'!BC116</f>
        <v>0</v>
      </c>
      <c r="Q128" s="3">
        <f>'Banking extract'!Q116+'Banking extract'!AC116+'Banking extract'!W116</f>
        <v>0</v>
      </c>
      <c r="R128" s="36">
        <f>IF(LEFT('Banking extract'!D116,1)="E",'Banking extract'!N116,0)</f>
        <v>0</v>
      </c>
      <c r="S128" s="13"/>
      <c r="T128" s="13"/>
    </row>
    <row r="129" spans="1:20">
      <c r="A129" s="31">
        <f>'Banking extract'!H117</f>
        <v>0</v>
      </c>
      <c r="B129" s="32" t="str">
        <f>'Banking extract'!J117&amp;" - "&amp;'Banking extract'!K117</f>
        <v xml:space="preserve"> - </v>
      </c>
      <c r="C129" s="33">
        <f>'Banking extract'!A117</f>
        <v>0</v>
      </c>
      <c r="D129" s="3">
        <f>'Banking extract'!AV117</f>
        <v>0</v>
      </c>
      <c r="E129" s="3">
        <f>'Banking extract'!BA117+'Banking extract'!BE117</f>
        <v>0</v>
      </c>
      <c r="F129" s="3">
        <f>'Banking extract'!AU117+'Banking extract'!BC117</f>
        <v>0</v>
      </c>
      <c r="G129" s="3">
        <f>'Banking extract'!AR117</f>
        <v>0</v>
      </c>
      <c r="H129" s="3">
        <f>'Banking extract'!AX117+'Banking extract'!AZ117+'Banking extract'!BB117</f>
        <v>0</v>
      </c>
      <c r="I129" s="3">
        <f>'Banking extract'!BD117</f>
        <v>0</v>
      </c>
      <c r="J129" s="207">
        <f>SUM('Banking extract'!AQ117:BG117)-SUM(D129:I129)-K129</f>
        <v>0</v>
      </c>
      <c r="K129" s="3">
        <f>'Banking extract'!AY117</f>
        <v>0</v>
      </c>
      <c r="L129" s="3">
        <f>IF(LEFT('Banking extract'!D117,1)="R",'Banking extract'!N117,0)</f>
        <v>0</v>
      </c>
      <c r="M129" s="3">
        <f>SUM('Banking extract'!Q117:AP117)-SUM(N129:Q129)</f>
        <v>0</v>
      </c>
      <c r="N129" s="3">
        <f>'Banking extract'!Y117+'Banking extract'!Z117+'Banking extract'!AO117</f>
        <v>0</v>
      </c>
      <c r="O129" s="3">
        <f>'Banking extract'!AB117+'Banking extract'!AE117+'Banking extract'!AK117</f>
        <v>0</v>
      </c>
      <c r="P129" s="3">
        <f>'Banking extract'!V117+'Banking extract'!BC117</f>
        <v>0</v>
      </c>
      <c r="Q129" s="3">
        <f>'Banking extract'!Q117+'Banking extract'!AC117+'Banking extract'!W117</f>
        <v>0</v>
      </c>
      <c r="R129" s="36">
        <f>IF(LEFT('Banking extract'!D117,1)="E",'Banking extract'!N117,0)</f>
        <v>0</v>
      </c>
      <c r="S129" s="13"/>
      <c r="T129" s="13"/>
    </row>
    <row r="130" spans="1:20">
      <c r="A130" s="31">
        <f>'Banking extract'!H118</f>
        <v>0</v>
      </c>
      <c r="B130" s="32" t="str">
        <f>'Banking extract'!J118&amp;" - "&amp;'Banking extract'!K118</f>
        <v xml:space="preserve"> - </v>
      </c>
      <c r="C130" s="33">
        <f>'Banking extract'!A118</f>
        <v>0</v>
      </c>
      <c r="D130" s="3">
        <f>'Banking extract'!AV118</f>
        <v>0</v>
      </c>
      <c r="E130" s="3">
        <f>'Banking extract'!BA118+'Banking extract'!BE118</f>
        <v>0</v>
      </c>
      <c r="F130" s="3">
        <f>'Banking extract'!AU118+'Banking extract'!BC118</f>
        <v>0</v>
      </c>
      <c r="G130" s="3">
        <f>'Banking extract'!AR118</f>
        <v>0</v>
      </c>
      <c r="H130" s="3">
        <f>'Banking extract'!AX118+'Banking extract'!AZ118+'Banking extract'!BB118</f>
        <v>0</v>
      </c>
      <c r="I130" s="3">
        <f>'Banking extract'!BD118</f>
        <v>0</v>
      </c>
      <c r="J130" s="207">
        <f>SUM('Banking extract'!AQ118:BG118)-SUM(D130:I130)-K130</f>
        <v>0</v>
      </c>
      <c r="K130" s="3">
        <f>'Banking extract'!AY118</f>
        <v>0</v>
      </c>
      <c r="L130" s="3">
        <f>IF(LEFT('Banking extract'!D118,1)="R",'Banking extract'!N118,0)</f>
        <v>0</v>
      </c>
      <c r="M130" s="3">
        <f>SUM('Banking extract'!Q118:AP118)-SUM(N130:Q130)</f>
        <v>0</v>
      </c>
      <c r="N130" s="3">
        <f>'Banking extract'!Y118+'Banking extract'!Z118+'Banking extract'!AO118</f>
        <v>0</v>
      </c>
      <c r="O130" s="3">
        <f>'Banking extract'!AB118+'Banking extract'!AE118+'Banking extract'!AK118</f>
        <v>0</v>
      </c>
      <c r="P130" s="3">
        <f>'Banking extract'!V118+'Banking extract'!BC118</f>
        <v>0</v>
      </c>
      <c r="Q130" s="3">
        <f>'Banking extract'!Q118+'Banking extract'!AC118+'Banking extract'!W118</f>
        <v>0</v>
      </c>
      <c r="R130" s="36">
        <f>IF(LEFT('Banking extract'!D118,1)="E",'Banking extract'!N118,0)</f>
        <v>0</v>
      </c>
      <c r="S130" s="13"/>
      <c r="T130" s="13"/>
    </row>
    <row r="131" spans="1:20">
      <c r="A131" s="31">
        <f>'Banking extract'!H119</f>
        <v>0</v>
      </c>
      <c r="B131" s="32" t="str">
        <f>'Banking extract'!J119&amp;" - "&amp;'Banking extract'!K119</f>
        <v xml:space="preserve"> - </v>
      </c>
      <c r="C131" s="33">
        <f>'Banking extract'!A119</f>
        <v>0</v>
      </c>
      <c r="D131" s="3">
        <f>'Banking extract'!AV119</f>
        <v>0</v>
      </c>
      <c r="E131" s="3">
        <f>'Banking extract'!BA119+'Banking extract'!BE119</f>
        <v>0</v>
      </c>
      <c r="F131" s="3">
        <f>'Banking extract'!AU119+'Banking extract'!BC119</f>
        <v>0</v>
      </c>
      <c r="G131" s="3">
        <f>'Banking extract'!AR119</f>
        <v>0</v>
      </c>
      <c r="H131" s="3">
        <f>'Banking extract'!AX119+'Banking extract'!AZ119+'Banking extract'!BB119</f>
        <v>0</v>
      </c>
      <c r="I131" s="3">
        <f>'Banking extract'!BD119</f>
        <v>0</v>
      </c>
      <c r="J131" s="207">
        <f>SUM('Banking extract'!AQ119:BG119)-SUM(D131:I131)-K131</f>
        <v>0</v>
      </c>
      <c r="K131" s="3">
        <f>'Banking extract'!AY119</f>
        <v>0</v>
      </c>
      <c r="L131" s="3">
        <f>IF(LEFT('Banking extract'!D119,1)="R",'Banking extract'!N119,0)</f>
        <v>0</v>
      </c>
      <c r="M131" s="3">
        <f>SUM('Banking extract'!Q119:AP119)-SUM(N131:Q131)</f>
        <v>0</v>
      </c>
      <c r="N131" s="3">
        <f>'Banking extract'!Y119+'Banking extract'!Z119+'Banking extract'!AO119</f>
        <v>0</v>
      </c>
      <c r="O131" s="3">
        <f>'Banking extract'!AB119+'Banking extract'!AE119+'Banking extract'!AK119</f>
        <v>0</v>
      </c>
      <c r="P131" s="3">
        <f>'Banking extract'!V119+'Banking extract'!BC119</f>
        <v>0</v>
      </c>
      <c r="Q131" s="3">
        <f>'Banking extract'!Q119+'Banking extract'!AC119+'Banking extract'!W119</f>
        <v>0</v>
      </c>
      <c r="R131" s="36">
        <f>IF(LEFT('Banking extract'!D119,1)="E",'Banking extract'!N119,0)</f>
        <v>0</v>
      </c>
      <c r="S131" s="13"/>
      <c r="T131" s="13"/>
    </row>
    <row r="132" spans="1:20">
      <c r="A132" s="31">
        <f>'Banking extract'!H120</f>
        <v>0</v>
      </c>
      <c r="B132" s="32" t="str">
        <f>'Banking extract'!J120&amp;" - "&amp;'Banking extract'!K120</f>
        <v xml:space="preserve"> - </v>
      </c>
      <c r="C132" s="33">
        <f>'Banking extract'!A120</f>
        <v>0</v>
      </c>
      <c r="D132" s="3">
        <f>'Banking extract'!AV120</f>
        <v>0</v>
      </c>
      <c r="E132" s="3">
        <f>'Banking extract'!BA120+'Banking extract'!BE120</f>
        <v>0</v>
      </c>
      <c r="F132" s="3">
        <f>'Banking extract'!AU120+'Banking extract'!BC120</f>
        <v>0</v>
      </c>
      <c r="G132" s="3">
        <f>'Banking extract'!AR120</f>
        <v>0</v>
      </c>
      <c r="H132" s="3">
        <f>'Banking extract'!AX120+'Banking extract'!AZ120+'Banking extract'!BB120</f>
        <v>0</v>
      </c>
      <c r="I132" s="3">
        <f>'Banking extract'!BD120</f>
        <v>0</v>
      </c>
      <c r="J132" s="207">
        <f>SUM('Banking extract'!AQ120:BG120)-SUM(D132:I132)-K132</f>
        <v>0</v>
      </c>
      <c r="K132" s="3">
        <f>'Banking extract'!AY120</f>
        <v>0</v>
      </c>
      <c r="L132" s="3">
        <f>IF(LEFT('Banking extract'!D120,1)="R",'Banking extract'!N120,0)</f>
        <v>0</v>
      </c>
      <c r="M132" s="3">
        <f>SUM('Banking extract'!Q120:AP120)-SUM(N132:Q132)</f>
        <v>0</v>
      </c>
      <c r="N132" s="3">
        <f>'Banking extract'!Y120+'Banking extract'!Z120+'Banking extract'!AO120</f>
        <v>0</v>
      </c>
      <c r="O132" s="3">
        <f>'Banking extract'!AB120+'Banking extract'!AE120+'Banking extract'!AK120</f>
        <v>0</v>
      </c>
      <c r="P132" s="3">
        <f>'Banking extract'!V120+'Banking extract'!BC120</f>
        <v>0</v>
      </c>
      <c r="Q132" s="3">
        <f>'Banking extract'!Q120+'Banking extract'!AC120+'Banking extract'!W120</f>
        <v>0</v>
      </c>
      <c r="R132" s="36">
        <f>IF(LEFT('Banking extract'!D120,1)="E",'Banking extract'!N120,0)</f>
        <v>0</v>
      </c>
      <c r="S132" s="13"/>
      <c r="T132" s="13"/>
    </row>
    <row r="133" spans="1:20">
      <c r="A133" s="31">
        <f>'Banking extract'!H121</f>
        <v>0</v>
      </c>
      <c r="B133" s="32" t="str">
        <f>'Banking extract'!J121&amp;" - "&amp;'Banking extract'!K121</f>
        <v xml:space="preserve"> - </v>
      </c>
      <c r="C133" s="33">
        <f>'Banking extract'!A121</f>
        <v>0</v>
      </c>
      <c r="D133" s="3">
        <f>'Banking extract'!AV121</f>
        <v>0</v>
      </c>
      <c r="E133" s="3">
        <f>'Banking extract'!BA121+'Banking extract'!BE121</f>
        <v>0</v>
      </c>
      <c r="F133" s="3">
        <f>'Banking extract'!AU121+'Banking extract'!BC121</f>
        <v>0</v>
      </c>
      <c r="G133" s="3">
        <f>'Banking extract'!AR121</f>
        <v>0</v>
      </c>
      <c r="H133" s="3">
        <f>'Banking extract'!AX121+'Banking extract'!AZ121+'Banking extract'!BB121</f>
        <v>0</v>
      </c>
      <c r="I133" s="3">
        <f>'Banking extract'!BD121</f>
        <v>0</v>
      </c>
      <c r="J133" s="207">
        <f>SUM('Banking extract'!AQ121:BG121)-SUM(D133:I133)-K133</f>
        <v>0</v>
      </c>
      <c r="K133" s="3">
        <f>'Banking extract'!AY121</f>
        <v>0</v>
      </c>
      <c r="L133" s="3">
        <f>IF(LEFT('Banking extract'!D121,1)="R",'Banking extract'!N121,0)</f>
        <v>0</v>
      </c>
      <c r="M133" s="3">
        <f>SUM('Banking extract'!Q121:AP121)-SUM(N133:Q133)</f>
        <v>0</v>
      </c>
      <c r="N133" s="3">
        <f>'Banking extract'!Y121+'Banking extract'!Z121+'Banking extract'!AO121</f>
        <v>0</v>
      </c>
      <c r="O133" s="3">
        <f>'Banking extract'!AB121+'Banking extract'!AE121+'Banking extract'!AK121</f>
        <v>0</v>
      </c>
      <c r="P133" s="3">
        <f>'Banking extract'!V121+'Banking extract'!BC121</f>
        <v>0</v>
      </c>
      <c r="Q133" s="3">
        <f>'Banking extract'!Q121+'Banking extract'!AC121+'Banking extract'!W121</f>
        <v>0</v>
      </c>
      <c r="R133" s="36">
        <f>IF(LEFT('Banking extract'!D121,1)="E",'Banking extract'!N121,0)</f>
        <v>0</v>
      </c>
      <c r="S133" s="13"/>
      <c r="T133" s="13"/>
    </row>
    <row r="134" spans="1:20">
      <c r="A134" s="31">
        <f>'Banking extract'!H122</f>
        <v>0</v>
      </c>
      <c r="B134" s="32" t="str">
        <f>'Banking extract'!J122&amp;" - "&amp;'Banking extract'!K122</f>
        <v xml:space="preserve"> - </v>
      </c>
      <c r="C134" s="33">
        <f>'Banking extract'!A122</f>
        <v>0</v>
      </c>
      <c r="D134" s="3">
        <f>'Banking extract'!AV122</f>
        <v>0</v>
      </c>
      <c r="E134" s="3">
        <f>'Banking extract'!BA122+'Banking extract'!BE122</f>
        <v>0</v>
      </c>
      <c r="F134" s="3">
        <f>'Banking extract'!AU122+'Banking extract'!BC122</f>
        <v>0</v>
      </c>
      <c r="G134" s="3">
        <f>'Banking extract'!AR122</f>
        <v>0</v>
      </c>
      <c r="H134" s="3">
        <f>'Banking extract'!AX122+'Banking extract'!AZ122+'Banking extract'!BB122</f>
        <v>0</v>
      </c>
      <c r="I134" s="3">
        <f>'Banking extract'!BD122</f>
        <v>0</v>
      </c>
      <c r="J134" s="207">
        <f>SUM('Banking extract'!AQ122:BG122)-SUM(D134:I134)-K134</f>
        <v>0</v>
      </c>
      <c r="K134" s="3">
        <f>'Banking extract'!AY122</f>
        <v>0</v>
      </c>
      <c r="L134" s="3">
        <f>IF(LEFT('Banking extract'!D122,1)="R",'Banking extract'!N122,0)</f>
        <v>0</v>
      </c>
      <c r="M134" s="3">
        <f>SUM('Banking extract'!Q122:AP122)-SUM(N134:Q134)</f>
        <v>0</v>
      </c>
      <c r="N134" s="3">
        <f>'Banking extract'!Y122+'Banking extract'!Z122+'Banking extract'!AO122</f>
        <v>0</v>
      </c>
      <c r="O134" s="3">
        <f>'Banking extract'!AB122+'Banking extract'!AE122+'Banking extract'!AK122</f>
        <v>0</v>
      </c>
      <c r="P134" s="3">
        <f>'Banking extract'!V122+'Banking extract'!BC122</f>
        <v>0</v>
      </c>
      <c r="Q134" s="3">
        <f>'Banking extract'!Q122+'Banking extract'!AC122+'Banking extract'!W122</f>
        <v>0</v>
      </c>
      <c r="R134" s="36">
        <f>IF(LEFT('Banking extract'!D122,1)="E",'Banking extract'!N122,0)</f>
        <v>0</v>
      </c>
      <c r="S134" s="13"/>
      <c r="T134" s="13"/>
    </row>
    <row r="135" spans="1:20">
      <c r="A135" s="31">
        <f>'Banking extract'!H123</f>
        <v>0</v>
      </c>
      <c r="B135" s="32" t="str">
        <f>'Banking extract'!J123&amp;" - "&amp;'Banking extract'!K123</f>
        <v xml:space="preserve"> - </v>
      </c>
      <c r="C135" s="33">
        <f>'Banking extract'!A123</f>
        <v>0</v>
      </c>
      <c r="D135" s="3">
        <f>'Banking extract'!AV123</f>
        <v>0</v>
      </c>
      <c r="E135" s="3">
        <f>'Banking extract'!BA123+'Banking extract'!BE123</f>
        <v>0</v>
      </c>
      <c r="F135" s="3">
        <f>'Banking extract'!AU123+'Banking extract'!BC123</f>
        <v>0</v>
      </c>
      <c r="G135" s="3">
        <f>'Banking extract'!AR123</f>
        <v>0</v>
      </c>
      <c r="H135" s="3">
        <f>'Banking extract'!AX123+'Banking extract'!AZ123+'Banking extract'!BB123</f>
        <v>0</v>
      </c>
      <c r="I135" s="3">
        <f>'Banking extract'!BD123</f>
        <v>0</v>
      </c>
      <c r="J135" s="207">
        <f>SUM('Banking extract'!AQ123:BG123)-SUM(D135:I135)-K135</f>
        <v>0</v>
      </c>
      <c r="K135" s="3">
        <f>'Banking extract'!AY123</f>
        <v>0</v>
      </c>
      <c r="L135" s="3">
        <f>IF(LEFT('Banking extract'!D123,1)="R",'Banking extract'!N123,0)</f>
        <v>0</v>
      </c>
      <c r="M135" s="3">
        <f>SUM('Banking extract'!Q123:AP123)-SUM(N135:Q135)</f>
        <v>0</v>
      </c>
      <c r="N135" s="3">
        <f>'Banking extract'!Y123+'Banking extract'!Z123+'Banking extract'!AO123</f>
        <v>0</v>
      </c>
      <c r="O135" s="3">
        <f>'Banking extract'!AB123+'Banking extract'!AE123+'Banking extract'!AK123</f>
        <v>0</v>
      </c>
      <c r="P135" s="3">
        <f>'Banking extract'!V123+'Banking extract'!BC123</f>
        <v>0</v>
      </c>
      <c r="Q135" s="3">
        <f>'Banking extract'!Q123+'Banking extract'!AC123+'Banking extract'!W123</f>
        <v>0</v>
      </c>
      <c r="R135" s="36">
        <f>IF(LEFT('Banking extract'!D123,1)="E",'Banking extract'!N123,0)</f>
        <v>0</v>
      </c>
      <c r="S135" s="13"/>
      <c r="T135" s="13"/>
    </row>
    <row r="136" spans="1:20">
      <c r="A136" s="31">
        <f>'Banking extract'!H124</f>
        <v>0</v>
      </c>
      <c r="B136" s="32" t="str">
        <f>'Banking extract'!J124&amp;" - "&amp;'Banking extract'!K124</f>
        <v xml:space="preserve"> - </v>
      </c>
      <c r="C136" s="33">
        <f>'Banking extract'!A124</f>
        <v>0</v>
      </c>
      <c r="D136" s="3">
        <f>'Banking extract'!AV124</f>
        <v>0</v>
      </c>
      <c r="E136" s="3">
        <f>'Banking extract'!BA124+'Banking extract'!BE124</f>
        <v>0</v>
      </c>
      <c r="F136" s="3">
        <f>'Banking extract'!AU124+'Banking extract'!BC124</f>
        <v>0</v>
      </c>
      <c r="G136" s="3">
        <f>'Banking extract'!AR124</f>
        <v>0</v>
      </c>
      <c r="H136" s="3">
        <f>'Banking extract'!AX124+'Banking extract'!AZ124+'Banking extract'!BB124</f>
        <v>0</v>
      </c>
      <c r="I136" s="3">
        <f>'Banking extract'!BD124</f>
        <v>0</v>
      </c>
      <c r="J136" s="207">
        <f>SUM('Banking extract'!AQ124:BG124)-SUM(D136:I136)-K136</f>
        <v>0</v>
      </c>
      <c r="K136" s="3">
        <f>'Banking extract'!AY124</f>
        <v>0</v>
      </c>
      <c r="L136" s="3">
        <f>IF(LEFT('Banking extract'!D124,1)="R",'Banking extract'!N124,0)</f>
        <v>0</v>
      </c>
      <c r="M136" s="3">
        <f>SUM('Banking extract'!Q124:AP124)-SUM(N136:Q136)</f>
        <v>0</v>
      </c>
      <c r="N136" s="3">
        <f>'Banking extract'!Y124+'Banking extract'!Z124+'Banking extract'!AO124</f>
        <v>0</v>
      </c>
      <c r="O136" s="3">
        <f>'Banking extract'!AB124+'Banking extract'!AE124+'Banking extract'!AK124</f>
        <v>0</v>
      </c>
      <c r="P136" s="3">
        <f>'Banking extract'!V124+'Banking extract'!BC124</f>
        <v>0</v>
      </c>
      <c r="Q136" s="3">
        <f>'Banking extract'!Q124+'Banking extract'!AC124+'Banking extract'!W124</f>
        <v>0</v>
      </c>
      <c r="R136" s="36">
        <f>IF(LEFT('Banking extract'!D124,1)="E",'Banking extract'!N124,0)</f>
        <v>0</v>
      </c>
      <c r="S136" s="13"/>
      <c r="T136" s="13"/>
    </row>
    <row r="137" spans="1:20">
      <c r="A137" s="31">
        <f>'Banking extract'!H125</f>
        <v>0</v>
      </c>
      <c r="B137" s="32" t="str">
        <f>'Banking extract'!J125&amp;" - "&amp;'Banking extract'!K125</f>
        <v xml:space="preserve"> - </v>
      </c>
      <c r="C137" s="33">
        <f>'Banking extract'!A125</f>
        <v>0</v>
      </c>
      <c r="D137" s="3">
        <f>'Banking extract'!AV125</f>
        <v>0</v>
      </c>
      <c r="E137" s="3">
        <f>'Banking extract'!BA125+'Banking extract'!BE125</f>
        <v>0</v>
      </c>
      <c r="F137" s="3">
        <f>'Banking extract'!AU125+'Banking extract'!BC125</f>
        <v>0</v>
      </c>
      <c r="G137" s="3">
        <f>'Banking extract'!AR125</f>
        <v>0</v>
      </c>
      <c r="H137" s="3">
        <f>'Banking extract'!AX125+'Banking extract'!AZ125+'Banking extract'!BB125</f>
        <v>0</v>
      </c>
      <c r="I137" s="3">
        <f>'Banking extract'!BD125</f>
        <v>0</v>
      </c>
      <c r="J137" s="207">
        <f>SUM('Banking extract'!AQ125:BG125)-SUM(D137:I137)-K137</f>
        <v>0</v>
      </c>
      <c r="K137" s="3">
        <f>'Banking extract'!AY125</f>
        <v>0</v>
      </c>
      <c r="L137" s="3">
        <f>IF(LEFT('Banking extract'!D125,1)="R",'Banking extract'!N125,0)</f>
        <v>0</v>
      </c>
      <c r="M137" s="3">
        <f>SUM('Banking extract'!Q125:AP125)-SUM(N137:Q137)</f>
        <v>0</v>
      </c>
      <c r="N137" s="3">
        <f>'Banking extract'!Y125+'Banking extract'!Z125+'Banking extract'!AO125</f>
        <v>0</v>
      </c>
      <c r="O137" s="3">
        <f>'Banking extract'!AB125+'Banking extract'!AE125+'Banking extract'!AK125</f>
        <v>0</v>
      </c>
      <c r="P137" s="3">
        <f>'Banking extract'!V125+'Banking extract'!BC125</f>
        <v>0</v>
      </c>
      <c r="Q137" s="3">
        <f>'Banking extract'!Q125+'Banking extract'!AC125+'Banking extract'!W125</f>
        <v>0</v>
      </c>
      <c r="R137" s="36">
        <f>IF(LEFT('Banking extract'!D125,1)="E",'Banking extract'!N125,0)</f>
        <v>0</v>
      </c>
      <c r="S137" s="13"/>
      <c r="T137" s="13"/>
    </row>
    <row r="138" spans="1:20">
      <c r="A138" s="31">
        <f>'Banking extract'!H126</f>
        <v>0</v>
      </c>
      <c r="B138" s="32" t="str">
        <f>'Banking extract'!J126&amp;" - "&amp;'Banking extract'!K126</f>
        <v xml:space="preserve"> - </v>
      </c>
      <c r="C138" s="33">
        <f>'Banking extract'!A126</f>
        <v>0</v>
      </c>
      <c r="D138" s="3">
        <f>'Banking extract'!AV126</f>
        <v>0</v>
      </c>
      <c r="E138" s="3">
        <f>'Banking extract'!BA126+'Banking extract'!BE126</f>
        <v>0</v>
      </c>
      <c r="F138" s="3">
        <f>'Banking extract'!AU126+'Banking extract'!BC126</f>
        <v>0</v>
      </c>
      <c r="G138" s="3">
        <f>'Banking extract'!AR126</f>
        <v>0</v>
      </c>
      <c r="H138" s="3">
        <f>'Banking extract'!AX126+'Banking extract'!AZ126+'Banking extract'!BB126</f>
        <v>0</v>
      </c>
      <c r="I138" s="3">
        <f>'Banking extract'!BD126</f>
        <v>0</v>
      </c>
      <c r="J138" s="207">
        <f>SUM('Banking extract'!AQ126:BG126)-SUM(D138:I138)-K138</f>
        <v>0</v>
      </c>
      <c r="K138" s="3">
        <f>'Banking extract'!AY126</f>
        <v>0</v>
      </c>
      <c r="L138" s="3">
        <f>IF(LEFT('Banking extract'!D126,1)="R",'Banking extract'!N126,0)</f>
        <v>0</v>
      </c>
      <c r="M138" s="3">
        <f>SUM('Banking extract'!Q126:AP126)-SUM(N138:Q138)</f>
        <v>0</v>
      </c>
      <c r="N138" s="3">
        <f>'Banking extract'!Y126+'Banking extract'!Z126+'Banking extract'!AO126</f>
        <v>0</v>
      </c>
      <c r="O138" s="3">
        <f>'Banking extract'!AB126+'Banking extract'!AE126+'Banking extract'!AK126</f>
        <v>0</v>
      </c>
      <c r="P138" s="3">
        <f>'Banking extract'!V126+'Banking extract'!BC126</f>
        <v>0</v>
      </c>
      <c r="Q138" s="3">
        <f>'Banking extract'!Q126+'Banking extract'!AC126+'Banking extract'!W126</f>
        <v>0</v>
      </c>
      <c r="R138" s="36">
        <f>IF(LEFT('Banking extract'!D126,1)="E",'Banking extract'!N126,0)</f>
        <v>0</v>
      </c>
      <c r="S138" s="13"/>
      <c r="T138" s="13"/>
    </row>
    <row r="139" spans="1:20">
      <c r="A139" s="31">
        <f>'Banking extract'!H127</f>
        <v>0</v>
      </c>
      <c r="B139" s="32" t="str">
        <f>'Banking extract'!J127&amp;" - "&amp;'Banking extract'!K127</f>
        <v xml:space="preserve"> - </v>
      </c>
      <c r="C139" s="33">
        <f>'Banking extract'!A127</f>
        <v>0</v>
      </c>
      <c r="D139" s="3">
        <f>'Banking extract'!AV127</f>
        <v>0</v>
      </c>
      <c r="E139" s="3">
        <f>'Banking extract'!BA127+'Banking extract'!BE127</f>
        <v>0</v>
      </c>
      <c r="F139" s="3">
        <f>'Banking extract'!AU127+'Banking extract'!BC127</f>
        <v>0</v>
      </c>
      <c r="G139" s="3">
        <f>'Banking extract'!AR127</f>
        <v>0</v>
      </c>
      <c r="H139" s="3">
        <f>'Banking extract'!AX127+'Banking extract'!AZ127+'Banking extract'!BB127</f>
        <v>0</v>
      </c>
      <c r="I139" s="3">
        <f>'Banking extract'!BD127</f>
        <v>0</v>
      </c>
      <c r="J139" s="207">
        <f>SUM('Banking extract'!AQ127:BG127)-SUM(D139:I139)-K139</f>
        <v>0</v>
      </c>
      <c r="K139" s="3">
        <f>'Banking extract'!AY127</f>
        <v>0</v>
      </c>
      <c r="L139" s="3">
        <f>IF(LEFT('Banking extract'!D127,1)="R",'Banking extract'!N127,0)</f>
        <v>0</v>
      </c>
      <c r="M139" s="3">
        <f>SUM('Banking extract'!Q127:AP127)-SUM(N139:Q139)</f>
        <v>0</v>
      </c>
      <c r="N139" s="3">
        <f>'Banking extract'!Y127+'Banking extract'!Z127+'Banking extract'!AO127</f>
        <v>0</v>
      </c>
      <c r="O139" s="3">
        <f>'Banking extract'!AB127+'Banking extract'!AE127+'Banking extract'!AK127</f>
        <v>0</v>
      </c>
      <c r="P139" s="3">
        <f>'Banking extract'!V127+'Banking extract'!BC127</f>
        <v>0</v>
      </c>
      <c r="Q139" s="3">
        <f>'Banking extract'!Q127+'Banking extract'!AC127+'Banking extract'!W127</f>
        <v>0</v>
      </c>
      <c r="R139" s="36">
        <f>IF(LEFT('Banking extract'!D127,1)="E",'Banking extract'!N127,0)</f>
        <v>0</v>
      </c>
      <c r="S139" s="13"/>
      <c r="T139" s="13"/>
    </row>
    <row r="140" spans="1:20">
      <c r="A140" s="31">
        <f>'Banking extract'!H128</f>
        <v>0</v>
      </c>
      <c r="B140" s="32" t="str">
        <f>'Banking extract'!J128&amp;" - "&amp;'Banking extract'!K128</f>
        <v xml:space="preserve"> - </v>
      </c>
      <c r="C140" s="33">
        <f>'Banking extract'!A128</f>
        <v>0</v>
      </c>
      <c r="D140" s="3">
        <f>'Banking extract'!AV128</f>
        <v>0</v>
      </c>
      <c r="E140" s="3">
        <f>'Banking extract'!BA128+'Banking extract'!BE128</f>
        <v>0</v>
      </c>
      <c r="F140" s="3">
        <f>'Banking extract'!AU128+'Banking extract'!BC128</f>
        <v>0</v>
      </c>
      <c r="G140" s="3">
        <f>'Banking extract'!AR128</f>
        <v>0</v>
      </c>
      <c r="H140" s="3">
        <f>'Banking extract'!AX128+'Banking extract'!AZ128+'Banking extract'!BB128</f>
        <v>0</v>
      </c>
      <c r="I140" s="3">
        <f>'Banking extract'!BD128</f>
        <v>0</v>
      </c>
      <c r="J140" s="207">
        <f>SUM('Banking extract'!AQ128:BG128)-SUM(D140:I140)-K140</f>
        <v>0</v>
      </c>
      <c r="K140" s="3">
        <f>'Banking extract'!AY128</f>
        <v>0</v>
      </c>
      <c r="L140" s="3">
        <f>IF(LEFT('Banking extract'!D128,1)="R",'Banking extract'!N128,0)</f>
        <v>0</v>
      </c>
      <c r="M140" s="3">
        <f>SUM('Banking extract'!Q128:AP128)-SUM(N140:Q140)</f>
        <v>0</v>
      </c>
      <c r="N140" s="3">
        <f>'Banking extract'!Y128+'Banking extract'!Z128+'Banking extract'!AO128</f>
        <v>0</v>
      </c>
      <c r="O140" s="3">
        <f>'Banking extract'!AB128+'Banking extract'!AE128+'Banking extract'!AK128</f>
        <v>0</v>
      </c>
      <c r="P140" s="3">
        <f>'Banking extract'!V128+'Banking extract'!BC128</f>
        <v>0</v>
      </c>
      <c r="Q140" s="3">
        <f>'Banking extract'!Q128+'Banking extract'!AC128+'Banking extract'!W128</f>
        <v>0</v>
      </c>
      <c r="R140" s="36">
        <f>IF(LEFT('Banking extract'!D128,1)="E",'Banking extract'!N128,0)</f>
        <v>0</v>
      </c>
      <c r="S140" s="13"/>
      <c r="T140" s="13"/>
    </row>
    <row r="141" spans="1:20">
      <c r="A141" s="31">
        <f>'Banking extract'!H129</f>
        <v>0</v>
      </c>
      <c r="B141" s="32" t="str">
        <f>'Banking extract'!J129&amp;" - "&amp;'Banking extract'!K129</f>
        <v xml:space="preserve"> - </v>
      </c>
      <c r="C141" s="33">
        <f>'Banking extract'!A129</f>
        <v>0</v>
      </c>
      <c r="D141" s="3">
        <f>'Banking extract'!AV129</f>
        <v>0</v>
      </c>
      <c r="E141" s="3">
        <f>'Banking extract'!BA129+'Banking extract'!BE129</f>
        <v>0</v>
      </c>
      <c r="F141" s="3">
        <f>'Banking extract'!AU129+'Banking extract'!BC129</f>
        <v>0</v>
      </c>
      <c r="G141" s="3">
        <f>'Banking extract'!AR129</f>
        <v>0</v>
      </c>
      <c r="H141" s="3">
        <f>'Banking extract'!AX129+'Banking extract'!AZ129+'Banking extract'!BB129</f>
        <v>0</v>
      </c>
      <c r="I141" s="3">
        <f>'Banking extract'!BD129</f>
        <v>0</v>
      </c>
      <c r="J141" s="207">
        <f>SUM('Banking extract'!AQ129:BG129)-SUM(D141:I141)-K141</f>
        <v>0</v>
      </c>
      <c r="K141" s="3">
        <f>'Banking extract'!AY129</f>
        <v>0</v>
      </c>
      <c r="L141" s="3">
        <f>IF(LEFT('Banking extract'!D129,1)="R",'Banking extract'!N129,0)</f>
        <v>0</v>
      </c>
      <c r="M141" s="3">
        <f>SUM('Banking extract'!Q129:AP129)-SUM(N141:Q141)</f>
        <v>0</v>
      </c>
      <c r="N141" s="3">
        <f>'Banking extract'!Y129+'Banking extract'!Z129+'Banking extract'!AO129</f>
        <v>0</v>
      </c>
      <c r="O141" s="3">
        <f>'Banking extract'!AB129+'Banking extract'!AE129+'Banking extract'!AK129</f>
        <v>0</v>
      </c>
      <c r="P141" s="3">
        <f>'Banking extract'!V129+'Banking extract'!BC129</f>
        <v>0</v>
      </c>
      <c r="Q141" s="3">
        <f>'Banking extract'!Q129+'Banking extract'!AC129+'Banking extract'!W129</f>
        <v>0</v>
      </c>
      <c r="R141" s="36">
        <f>IF(LEFT('Banking extract'!D129,1)="E",'Banking extract'!N129,0)</f>
        <v>0</v>
      </c>
      <c r="S141" s="13"/>
      <c r="T141" s="13"/>
    </row>
    <row r="142" spans="1:20">
      <c r="A142" s="31">
        <f>'Banking extract'!H130</f>
        <v>0</v>
      </c>
      <c r="B142" s="32" t="str">
        <f>'Banking extract'!J130&amp;" - "&amp;'Banking extract'!K130</f>
        <v xml:space="preserve"> - </v>
      </c>
      <c r="C142" s="33">
        <f>'Banking extract'!A130</f>
        <v>0</v>
      </c>
      <c r="D142" s="3">
        <f>'Banking extract'!AV130</f>
        <v>0</v>
      </c>
      <c r="E142" s="3">
        <f>'Banking extract'!BA130+'Banking extract'!BE130</f>
        <v>0</v>
      </c>
      <c r="F142" s="3">
        <f>'Banking extract'!AU130+'Banking extract'!BC130</f>
        <v>0</v>
      </c>
      <c r="G142" s="3">
        <f>'Banking extract'!AR130</f>
        <v>0</v>
      </c>
      <c r="H142" s="3">
        <f>'Banking extract'!AX130+'Banking extract'!AZ130+'Banking extract'!BB130</f>
        <v>0</v>
      </c>
      <c r="I142" s="3">
        <f>'Banking extract'!BD130</f>
        <v>0</v>
      </c>
      <c r="J142" s="207">
        <f>SUM('Banking extract'!AQ130:BG130)-SUM(D142:I142)-K142</f>
        <v>0</v>
      </c>
      <c r="K142" s="3">
        <f>'Banking extract'!AY130</f>
        <v>0</v>
      </c>
      <c r="L142" s="3">
        <f>IF(LEFT('Banking extract'!D130,1)="R",'Banking extract'!N130,0)</f>
        <v>0</v>
      </c>
      <c r="M142" s="3">
        <f>SUM('Banking extract'!Q130:AP130)-SUM(N142:Q142)</f>
        <v>0</v>
      </c>
      <c r="N142" s="3">
        <f>'Banking extract'!Y130+'Banking extract'!Z130+'Banking extract'!AO130</f>
        <v>0</v>
      </c>
      <c r="O142" s="3">
        <f>'Banking extract'!AB130+'Banking extract'!AE130+'Banking extract'!AK130</f>
        <v>0</v>
      </c>
      <c r="P142" s="3">
        <f>'Banking extract'!V130+'Banking extract'!BC130</f>
        <v>0</v>
      </c>
      <c r="Q142" s="3">
        <f>'Banking extract'!Q130+'Banking extract'!AC130+'Banking extract'!W130</f>
        <v>0</v>
      </c>
      <c r="R142" s="36">
        <f>IF(LEFT('Banking extract'!D130,1)="E",'Banking extract'!N130,0)</f>
        <v>0</v>
      </c>
      <c r="S142" s="13"/>
      <c r="T142" s="13"/>
    </row>
    <row r="143" spans="1:20">
      <c r="A143" s="31">
        <f>'Banking extract'!H131</f>
        <v>0</v>
      </c>
      <c r="B143" s="32" t="str">
        <f>'Banking extract'!J131&amp;" - "&amp;'Banking extract'!K131</f>
        <v xml:space="preserve"> - </v>
      </c>
      <c r="C143" s="33">
        <f>'Banking extract'!A131</f>
        <v>0</v>
      </c>
      <c r="D143" s="3">
        <f>'Banking extract'!AV131</f>
        <v>0</v>
      </c>
      <c r="E143" s="3">
        <f>'Banking extract'!BA131+'Banking extract'!BE131</f>
        <v>0</v>
      </c>
      <c r="F143" s="3">
        <f>'Banking extract'!AU131+'Banking extract'!BC131</f>
        <v>0</v>
      </c>
      <c r="G143" s="3">
        <f>'Banking extract'!AR131</f>
        <v>0</v>
      </c>
      <c r="H143" s="3">
        <f>'Banking extract'!AX131+'Banking extract'!AZ131+'Banking extract'!BB131</f>
        <v>0</v>
      </c>
      <c r="I143" s="3">
        <f>'Banking extract'!BD131</f>
        <v>0</v>
      </c>
      <c r="J143" s="207">
        <f>SUM('Banking extract'!AQ131:BG131)-SUM(D143:I143)-K143</f>
        <v>0</v>
      </c>
      <c r="K143" s="3">
        <f>'Banking extract'!AY131</f>
        <v>0</v>
      </c>
      <c r="L143" s="3">
        <f>IF(LEFT('Banking extract'!D131,1)="R",'Banking extract'!N131,0)</f>
        <v>0</v>
      </c>
      <c r="M143" s="3">
        <f>SUM('Banking extract'!Q131:AP131)-SUM(N143:Q143)</f>
        <v>0</v>
      </c>
      <c r="N143" s="3">
        <f>'Banking extract'!Y131+'Banking extract'!Z131+'Banking extract'!AO131</f>
        <v>0</v>
      </c>
      <c r="O143" s="3">
        <f>'Banking extract'!AB131+'Banking extract'!AE131+'Banking extract'!AK131</f>
        <v>0</v>
      </c>
      <c r="P143" s="3">
        <f>'Banking extract'!V131+'Banking extract'!BC131</f>
        <v>0</v>
      </c>
      <c r="Q143" s="3">
        <f>'Banking extract'!Q131+'Banking extract'!AC131+'Banking extract'!W131</f>
        <v>0</v>
      </c>
      <c r="R143" s="36">
        <f>IF(LEFT('Banking extract'!D131,1)="E",'Banking extract'!N131,0)</f>
        <v>0</v>
      </c>
      <c r="S143" s="13"/>
      <c r="T143" s="13"/>
    </row>
    <row r="144" spans="1:20">
      <c r="A144" s="31">
        <f>'Banking extract'!H132</f>
        <v>0</v>
      </c>
      <c r="B144" s="32" t="str">
        <f>'Banking extract'!J132&amp;" - "&amp;'Banking extract'!K132</f>
        <v xml:space="preserve"> - </v>
      </c>
      <c r="C144" s="33">
        <f>'Banking extract'!A132</f>
        <v>0</v>
      </c>
      <c r="D144" s="3">
        <f>'Banking extract'!AV132</f>
        <v>0</v>
      </c>
      <c r="E144" s="3">
        <f>'Banking extract'!BA132+'Banking extract'!BE132</f>
        <v>0</v>
      </c>
      <c r="F144" s="3">
        <f>'Banking extract'!AU132+'Banking extract'!BC132</f>
        <v>0</v>
      </c>
      <c r="G144" s="3">
        <f>'Banking extract'!AR132</f>
        <v>0</v>
      </c>
      <c r="H144" s="3">
        <f>'Banking extract'!AX132+'Banking extract'!AZ132+'Banking extract'!BB132</f>
        <v>0</v>
      </c>
      <c r="I144" s="3">
        <f>'Banking extract'!BD132</f>
        <v>0</v>
      </c>
      <c r="J144" s="207">
        <f>SUM('Banking extract'!AQ132:BG132)-SUM(D144:I144)-K144</f>
        <v>0</v>
      </c>
      <c r="K144" s="3">
        <f>'Banking extract'!AY132</f>
        <v>0</v>
      </c>
      <c r="L144" s="3">
        <f>IF(LEFT('Banking extract'!D132,1)="R",'Banking extract'!N132,0)</f>
        <v>0</v>
      </c>
      <c r="M144" s="3">
        <f>SUM('Banking extract'!Q132:AP132)-SUM(N144:Q144)</f>
        <v>0</v>
      </c>
      <c r="N144" s="3">
        <f>'Banking extract'!Y132+'Banking extract'!Z132+'Banking extract'!AO132</f>
        <v>0</v>
      </c>
      <c r="O144" s="3">
        <f>'Banking extract'!AB132+'Banking extract'!AE132+'Banking extract'!AK132</f>
        <v>0</v>
      </c>
      <c r="P144" s="3">
        <f>'Banking extract'!V132+'Banking extract'!BC132</f>
        <v>0</v>
      </c>
      <c r="Q144" s="3">
        <f>'Banking extract'!Q132+'Banking extract'!AC132+'Banking extract'!W132</f>
        <v>0</v>
      </c>
      <c r="R144" s="36">
        <f>IF(LEFT('Banking extract'!D132,1)="E",'Banking extract'!N132,0)</f>
        <v>0</v>
      </c>
      <c r="S144" s="13"/>
      <c r="T144" s="13"/>
    </row>
    <row r="145" spans="1:20">
      <c r="A145" s="31">
        <f>'Banking extract'!H133</f>
        <v>0</v>
      </c>
      <c r="B145" s="32" t="str">
        <f>'Banking extract'!J133&amp;" - "&amp;'Banking extract'!K133</f>
        <v xml:space="preserve"> - </v>
      </c>
      <c r="C145" s="33">
        <f>'Banking extract'!A133</f>
        <v>0</v>
      </c>
      <c r="D145" s="3">
        <f>'Banking extract'!AV133</f>
        <v>0</v>
      </c>
      <c r="E145" s="3">
        <f>'Banking extract'!BA133+'Banking extract'!BE133</f>
        <v>0</v>
      </c>
      <c r="F145" s="3">
        <f>'Banking extract'!AU133+'Banking extract'!BC133</f>
        <v>0</v>
      </c>
      <c r="G145" s="3">
        <f>'Banking extract'!AR133</f>
        <v>0</v>
      </c>
      <c r="H145" s="3">
        <f>'Banking extract'!AX133+'Banking extract'!AZ133+'Banking extract'!BB133</f>
        <v>0</v>
      </c>
      <c r="I145" s="3">
        <f>'Banking extract'!BD133</f>
        <v>0</v>
      </c>
      <c r="J145" s="207">
        <f>SUM('Banking extract'!AQ133:BG133)-SUM(D145:I145)-K145</f>
        <v>0</v>
      </c>
      <c r="K145" s="3">
        <f>'Banking extract'!AY133</f>
        <v>0</v>
      </c>
      <c r="L145" s="3">
        <f>IF(LEFT('Banking extract'!D133,1)="R",'Banking extract'!N133,0)</f>
        <v>0</v>
      </c>
      <c r="M145" s="3">
        <f>SUM('Banking extract'!Q133:AP133)-SUM(N145:Q145)</f>
        <v>0</v>
      </c>
      <c r="N145" s="3">
        <f>'Banking extract'!Y133+'Banking extract'!Z133+'Banking extract'!AO133</f>
        <v>0</v>
      </c>
      <c r="O145" s="3">
        <f>'Banking extract'!AB133+'Banking extract'!AE133+'Banking extract'!AK133</f>
        <v>0</v>
      </c>
      <c r="P145" s="3">
        <f>'Banking extract'!V133+'Banking extract'!BC133</f>
        <v>0</v>
      </c>
      <c r="Q145" s="3">
        <f>'Banking extract'!Q133+'Banking extract'!AC133+'Banking extract'!W133</f>
        <v>0</v>
      </c>
      <c r="R145" s="36">
        <f>IF(LEFT('Banking extract'!D133,1)="E",'Banking extract'!N133,0)</f>
        <v>0</v>
      </c>
      <c r="S145" s="13"/>
      <c r="T145" s="13"/>
    </row>
    <row r="146" spans="1:20">
      <c r="A146" s="31">
        <f>'Banking extract'!H134</f>
        <v>0</v>
      </c>
      <c r="B146" s="32" t="str">
        <f>'Banking extract'!J134&amp;" - "&amp;'Banking extract'!K134</f>
        <v xml:space="preserve"> - </v>
      </c>
      <c r="C146" s="33">
        <f>'Banking extract'!A134</f>
        <v>0</v>
      </c>
      <c r="D146" s="3">
        <f>'Banking extract'!AV134</f>
        <v>0</v>
      </c>
      <c r="E146" s="3">
        <f>'Banking extract'!BA134+'Banking extract'!BE134</f>
        <v>0</v>
      </c>
      <c r="F146" s="3">
        <f>'Banking extract'!AU134+'Banking extract'!BC134</f>
        <v>0</v>
      </c>
      <c r="G146" s="3">
        <f>'Banking extract'!AR134</f>
        <v>0</v>
      </c>
      <c r="H146" s="3">
        <f>'Banking extract'!AX134+'Banking extract'!AZ134+'Banking extract'!BB134</f>
        <v>0</v>
      </c>
      <c r="I146" s="3">
        <f>'Banking extract'!BD134</f>
        <v>0</v>
      </c>
      <c r="J146" s="207">
        <f>SUM('Banking extract'!AQ134:BG134)-SUM(D146:I146)-K146</f>
        <v>0</v>
      </c>
      <c r="K146" s="3">
        <f>'Banking extract'!AY134</f>
        <v>0</v>
      </c>
      <c r="L146" s="3">
        <f>IF(LEFT('Banking extract'!D134,1)="R",'Banking extract'!N134,0)</f>
        <v>0</v>
      </c>
      <c r="M146" s="3">
        <f>SUM('Banking extract'!Q134:AP134)-SUM(N146:Q146)</f>
        <v>0</v>
      </c>
      <c r="N146" s="3">
        <f>'Banking extract'!Y134+'Banking extract'!Z134+'Banking extract'!AO134</f>
        <v>0</v>
      </c>
      <c r="O146" s="3">
        <f>'Banking extract'!AB134+'Banking extract'!AE134+'Banking extract'!AK134</f>
        <v>0</v>
      </c>
      <c r="P146" s="3">
        <f>'Banking extract'!V134+'Banking extract'!BC134</f>
        <v>0</v>
      </c>
      <c r="Q146" s="3">
        <f>'Banking extract'!Q134+'Banking extract'!AC134+'Banking extract'!W134</f>
        <v>0</v>
      </c>
      <c r="R146" s="36">
        <f>IF(LEFT('Banking extract'!D134,1)="E",'Banking extract'!N134,0)</f>
        <v>0</v>
      </c>
      <c r="S146" s="13"/>
      <c r="T146" s="13"/>
    </row>
    <row r="147" spans="1:20">
      <c r="A147" s="31">
        <f>'Banking extract'!H135</f>
        <v>0</v>
      </c>
      <c r="B147" s="32" t="str">
        <f>'Banking extract'!J135&amp;" - "&amp;'Banking extract'!K135</f>
        <v xml:space="preserve"> - </v>
      </c>
      <c r="C147" s="33">
        <f>'Banking extract'!A135</f>
        <v>0</v>
      </c>
      <c r="D147" s="3">
        <f>'Banking extract'!AV135</f>
        <v>0</v>
      </c>
      <c r="E147" s="3">
        <f>'Banking extract'!BA135+'Banking extract'!BE135</f>
        <v>0</v>
      </c>
      <c r="F147" s="3">
        <f>'Banking extract'!AU135+'Banking extract'!BC135</f>
        <v>0</v>
      </c>
      <c r="G147" s="3">
        <f>'Banking extract'!AR135</f>
        <v>0</v>
      </c>
      <c r="H147" s="3">
        <f>'Banking extract'!AX135+'Banking extract'!AZ135+'Banking extract'!BB135</f>
        <v>0</v>
      </c>
      <c r="I147" s="3">
        <f>'Banking extract'!BD135</f>
        <v>0</v>
      </c>
      <c r="J147" s="207">
        <f>SUM('Banking extract'!AQ135:BG135)-SUM(D147:I147)-K147</f>
        <v>0</v>
      </c>
      <c r="K147" s="3">
        <f>'Banking extract'!AY135</f>
        <v>0</v>
      </c>
      <c r="L147" s="3">
        <f>IF(LEFT('Banking extract'!D135,1)="R",'Banking extract'!N135,0)</f>
        <v>0</v>
      </c>
      <c r="M147" s="3">
        <f>SUM('Banking extract'!Q135:AP135)-SUM(N147:Q147)</f>
        <v>0</v>
      </c>
      <c r="N147" s="3">
        <f>'Banking extract'!Y135+'Banking extract'!Z135+'Banking extract'!AO135</f>
        <v>0</v>
      </c>
      <c r="O147" s="3">
        <f>'Banking extract'!AB135+'Banking extract'!AE135+'Banking extract'!AK135</f>
        <v>0</v>
      </c>
      <c r="P147" s="3">
        <f>'Banking extract'!V135+'Banking extract'!BC135</f>
        <v>0</v>
      </c>
      <c r="Q147" s="3">
        <f>'Banking extract'!Q135+'Banking extract'!AC135+'Banking extract'!W135</f>
        <v>0</v>
      </c>
      <c r="R147" s="36">
        <f>IF(LEFT('Banking extract'!D135,1)="E",'Banking extract'!N135,0)</f>
        <v>0</v>
      </c>
      <c r="S147" s="13"/>
      <c r="T147" s="13"/>
    </row>
    <row r="148" spans="1:20">
      <c r="A148" s="31">
        <f>'Banking extract'!H136</f>
        <v>0</v>
      </c>
      <c r="B148" s="32" t="str">
        <f>'Banking extract'!J136&amp;" - "&amp;'Banking extract'!K136</f>
        <v xml:space="preserve"> - </v>
      </c>
      <c r="C148" s="33">
        <f>'Banking extract'!A136</f>
        <v>0</v>
      </c>
      <c r="D148" s="3">
        <f>'Banking extract'!AV136</f>
        <v>0</v>
      </c>
      <c r="E148" s="3">
        <f>'Banking extract'!BA136+'Banking extract'!BE136</f>
        <v>0</v>
      </c>
      <c r="F148" s="3">
        <f>'Banking extract'!AU136+'Banking extract'!BC136</f>
        <v>0</v>
      </c>
      <c r="G148" s="3">
        <f>'Banking extract'!AR136</f>
        <v>0</v>
      </c>
      <c r="H148" s="3">
        <f>'Banking extract'!AX136+'Banking extract'!AZ136+'Banking extract'!BB136</f>
        <v>0</v>
      </c>
      <c r="I148" s="3">
        <f>'Banking extract'!BD136</f>
        <v>0</v>
      </c>
      <c r="J148" s="207">
        <f>SUM('Banking extract'!AQ136:BG136)-SUM(D148:I148)-K148</f>
        <v>0</v>
      </c>
      <c r="K148" s="3">
        <f>'Banking extract'!AY136</f>
        <v>0</v>
      </c>
      <c r="L148" s="3">
        <f>IF(LEFT('Banking extract'!D136,1)="R",'Banking extract'!N136,0)</f>
        <v>0</v>
      </c>
      <c r="M148" s="3">
        <f>SUM('Banking extract'!Q136:AP136)-SUM(N148:Q148)</f>
        <v>0</v>
      </c>
      <c r="N148" s="3">
        <f>'Banking extract'!Y136+'Banking extract'!Z136+'Banking extract'!AO136</f>
        <v>0</v>
      </c>
      <c r="O148" s="3">
        <f>'Banking extract'!AB136+'Banking extract'!AE136+'Banking extract'!AK136</f>
        <v>0</v>
      </c>
      <c r="P148" s="3">
        <f>'Banking extract'!V136+'Banking extract'!BC136</f>
        <v>0</v>
      </c>
      <c r="Q148" s="3">
        <f>'Banking extract'!Q136+'Banking extract'!AC136+'Banking extract'!W136</f>
        <v>0</v>
      </c>
      <c r="R148" s="36">
        <f>IF(LEFT('Banking extract'!D136,1)="E",'Banking extract'!N136,0)</f>
        <v>0</v>
      </c>
      <c r="S148" s="13"/>
      <c r="T148" s="13"/>
    </row>
    <row r="149" spans="1:20">
      <c r="A149" s="31">
        <f>'Banking extract'!H137</f>
        <v>0</v>
      </c>
      <c r="B149" s="32" t="str">
        <f>'Banking extract'!J137&amp;" - "&amp;'Banking extract'!K137</f>
        <v xml:space="preserve"> - </v>
      </c>
      <c r="C149" s="33">
        <f>'Banking extract'!A137</f>
        <v>0</v>
      </c>
      <c r="D149" s="3">
        <f>'Banking extract'!AV137</f>
        <v>0</v>
      </c>
      <c r="E149" s="3">
        <f>'Banking extract'!BA137+'Banking extract'!BE137</f>
        <v>0</v>
      </c>
      <c r="F149" s="3">
        <f>'Banking extract'!AU137+'Banking extract'!BC137</f>
        <v>0</v>
      </c>
      <c r="G149" s="3">
        <f>'Banking extract'!AR137</f>
        <v>0</v>
      </c>
      <c r="H149" s="3">
        <f>'Banking extract'!AX137+'Banking extract'!AZ137+'Banking extract'!BB137</f>
        <v>0</v>
      </c>
      <c r="I149" s="3">
        <f>'Banking extract'!BD137</f>
        <v>0</v>
      </c>
      <c r="J149" s="207">
        <f>SUM('Banking extract'!AQ137:BG137)-SUM(D149:I149)-K149</f>
        <v>0</v>
      </c>
      <c r="K149" s="3">
        <f>'Banking extract'!AY137</f>
        <v>0</v>
      </c>
      <c r="L149" s="3">
        <f>IF(LEFT('Banking extract'!D137,1)="R",'Banking extract'!N137,0)</f>
        <v>0</v>
      </c>
      <c r="M149" s="3">
        <f>SUM('Banking extract'!Q137:AP137)-SUM(N149:Q149)</f>
        <v>0</v>
      </c>
      <c r="N149" s="3">
        <f>'Banking extract'!Y137+'Banking extract'!Z137+'Banking extract'!AO137</f>
        <v>0</v>
      </c>
      <c r="O149" s="3">
        <f>'Banking extract'!AB137+'Banking extract'!AE137+'Banking extract'!AK137</f>
        <v>0</v>
      </c>
      <c r="P149" s="3">
        <f>'Banking extract'!V137+'Banking extract'!BC137</f>
        <v>0</v>
      </c>
      <c r="Q149" s="3">
        <f>'Banking extract'!Q137+'Banking extract'!AC137+'Banking extract'!W137</f>
        <v>0</v>
      </c>
      <c r="R149" s="36">
        <f>IF(LEFT('Banking extract'!D137,1)="E",'Banking extract'!N137,0)</f>
        <v>0</v>
      </c>
      <c r="S149" s="13"/>
      <c r="T149" s="13"/>
    </row>
    <row r="150" spans="1:20">
      <c r="A150" s="31">
        <f>'Banking extract'!H138</f>
        <v>0</v>
      </c>
      <c r="B150" s="32" t="str">
        <f>'Banking extract'!J138&amp;" - "&amp;'Banking extract'!K138</f>
        <v xml:space="preserve"> - </v>
      </c>
      <c r="C150" s="33">
        <f>'Banking extract'!A138</f>
        <v>0</v>
      </c>
      <c r="D150" s="3">
        <f>'Banking extract'!AV138</f>
        <v>0</v>
      </c>
      <c r="E150" s="3">
        <f>'Banking extract'!BA138+'Banking extract'!BE138</f>
        <v>0</v>
      </c>
      <c r="F150" s="3">
        <f>'Banking extract'!AU138+'Banking extract'!BC138</f>
        <v>0</v>
      </c>
      <c r="G150" s="3">
        <f>'Banking extract'!AR138</f>
        <v>0</v>
      </c>
      <c r="H150" s="3">
        <f>'Banking extract'!AX138+'Banking extract'!AZ138+'Banking extract'!BB138</f>
        <v>0</v>
      </c>
      <c r="I150" s="3">
        <f>'Banking extract'!BD138</f>
        <v>0</v>
      </c>
      <c r="J150" s="207">
        <f>SUM('Banking extract'!AQ138:BG138)-SUM(D150:I150)-K150</f>
        <v>0</v>
      </c>
      <c r="K150" s="3">
        <f>'Banking extract'!AY138</f>
        <v>0</v>
      </c>
      <c r="L150" s="3">
        <f>IF(LEFT('Banking extract'!D138,1)="R",'Banking extract'!N138,0)</f>
        <v>0</v>
      </c>
      <c r="M150" s="3">
        <f>SUM('Banking extract'!Q138:AP138)-SUM(N150:Q150)</f>
        <v>0</v>
      </c>
      <c r="N150" s="3">
        <f>'Banking extract'!Y138+'Banking extract'!Z138+'Banking extract'!AO138</f>
        <v>0</v>
      </c>
      <c r="O150" s="3">
        <f>'Banking extract'!AB138+'Banking extract'!AE138+'Banking extract'!AK138</f>
        <v>0</v>
      </c>
      <c r="P150" s="3">
        <f>'Banking extract'!V138+'Banking extract'!BC138</f>
        <v>0</v>
      </c>
      <c r="Q150" s="3">
        <f>'Banking extract'!Q138+'Banking extract'!AC138+'Banking extract'!W138</f>
        <v>0</v>
      </c>
      <c r="R150" s="36">
        <f>IF(LEFT('Banking extract'!D138,1)="E",'Banking extract'!N138,0)</f>
        <v>0</v>
      </c>
      <c r="S150" s="13"/>
      <c r="T150" s="13"/>
    </row>
    <row r="151" spans="1:20">
      <c r="A151" s="31">
        <f>'Banking extract'!H139</f>
        <v>0</v>
      </c>
      <c r="B151" s="32" t="str">
        <f>'Banking extract'!J139&amp;" - "&amp;'Banking extract'!K139</f>
        <v xml:space="preserve"> - </v>
      </c>
      <c r="C151" s="33">
        <f>'Banking extract'!A139</f>
        <v>0</v>
      </c>
      <c r="D151" s="3">
        <f>'Banking extract'!AV139</f>
        <v>0</v>
      </c>
      <c r="E151" s="3">
        <f>'Banking extract'!BA139+'Banking extract'!BE139</f>
        <v>0</v>
      </c>
      <c r="F151" s="3">
        <f>'Banking extract'!AU139+'Banking extract'!BC139</f>
        <v>0</v>
      </c>
      <c r="G151" s="3">
        <f>'Banking extract'!AR139</f>
        <v>0</v>
      </c>
      <c r="H151" s="3">
        <f>'Banking extract'!AX139+'Banking extract'!AZ139+'Banking extract'!BB139</f>
        <v>0</v>
      </c>
      <c r="I151" s="3">
        <f>'Banking extract'!BD139</f>
        <v>0</v>
      </c>
      <c r="J151" s="207">
        <f>SUM('Banking extract'!AQ139:BG139)-SUM(D151:I151)-K151</f>
        <v>0</v>
      </c>
      <c r="K151" s="3">
        <f>'Banking extract'!AY139</f>
        <v>0</v>
      </c>
      <c r="L151" s="3">
        <f>IF(LEFT('Banking extract'!D139,1)="R",'Banking extract'!N139,0)</f>
        <v>0</v>
      </c>
      <c r="M151" s="3">
        <f>SUM('Banking extract'!Q139:AP139)-SUM(N151:Q151)</f>
        <v>0</v>
      </c>
      <c r="N151" s="3">
        <f>'Banking extract'!Y139+'Banking extract'!Z139+'Banking extract'!AO139</f>
        <v>0</v>
      </c>
      <c r="O151" s="3">
        <f>'Banking extract'!AB139+'Banking extract'!AE139+'Banking extract'!AK139</f>
        <v>0</v>
      </c>
      <c r="P151" s="3">
        <f>'Banking extract'!V139+'Banking extract'!BC139</f>
        <v>0</v>
      </c>
      <c r="Q151" s="3">
        <f>'Banking extract'!Q139+'Banking extract'!AC139+'Banking extract'!W139</f>
        <v>0</v>
      </c>
      <c r="R151" s="36">
        <f>IF(LEFT('Banking extract'!D139,1)="E",'Banking extract'!N139,0)</f>
        <v>0</v>
      </c>
      <c r="S151" s="13"/>
      <c r="T151" s="13"/>
    </row>
    <row r="152" spans="1:20">
      <c r="A152" s="31">
        <f>'Banking extract'!H140</f>
        <v>0</v>
      </c>
      <c r="B152" s="32" t="str">
        <f>'Banking extract'!J140&amp;" - "&amp;'Banking extract'!K140</f>
        <v xml:space="preserve"> - </v>
      </c>
      <c r="C152" s="33">
        <f>'Banking extract'!A140</f>
        <v>0</v>
      </c>
      <c r="D152" s="3">
        <f>'Banking extract'!AV140</f>
        <v>0</v>
      </c>
      <c r="E152" s="3">
        <f>'Banking extract'!BA140+'Banking extract'!BE140</f>
        <v>0</v>
      </c>
      <c r="F152" s="3">
        <f>'Banking extract'!AU140+'Banking extract'!BC140</f>
        <v>0</v>
      </c>
      <c r="G152" s="3">
        <f>'Banking extract'!AR140</f>
        <v>0</v>
      </c>
      <c r="H152" s="3">
        <f>'Banking extract'!AX140+'Banking extract'!AZ140+'Banking extract'!BB140</f>
        <v>0</v>
      </c>
      <c r="I152" s="3">
        <f>'Banking extract'!BD140</f>
        <v>0</v>
      </c>
      <c r="J152" s="207">
        <f>SUM('Banking extract'!AQ140:BG140)-SUM(D152:I152)-K152</f>
        <v>0</v>
      </c>
      <c r="K152" s="3">
        <f>'Banking extract'!AY140</f>
        <v>0</v>
      </c>
      <c r="L152" s="3">
        <f>IF(LEFT('Banking extract'!D140,1)="R",'Banking extract'!N140,0)</f>
        <v>0</v>
      </c>
      <c r="M152" s="3">
        <f>SUM('Banking extract'!Q140:AP140)-SUM(N152:Q152)</f>
        <v>0</v>
      </c>
      <c r="N152" s="3">
        <f>'Banking extract'!Y140+'Banking extract'!Z140+'Banking extract'!AO140</f>
        <v>0</v>
      </c>
      <c r="O152" s="3">
        <f>'Banking extract'!AB140+'Banking extract'!AE140+'Banking extract'!AK140</f>
        <v>0</v>
      </c>
      <c r="P152" s="3">
        <f>'Banking extract'!V140+'Banking extract'!BC140</f>
        <v>0</v>
      </c>
      <c r="Q152" s="3">
        <f>'Banking extract'!Q140+'Banking extract'!AC140+'Banking extract'!W140</f>
        <v>0</v>
      </c>
      <c r="R152" s="36">
        <f>IF(LEFT('Banking extract'!D140,1)="E",'Banking extract'!N140,0)</f>
        <v>0</v>
      </c>
      <c r="S152" s="13"/>
      <c r="T152" s="13"/>
    </row>
    <row r="153" spans="1:20">
      <c r="A153" s="31">
        <f>'Banking extract'!H141</f>
        <v>0</v>
      </c>
      <c r="B153" s="32" t="str">
        <f>'Banking extract'!J141&amp;" - "&amp;'Banking extract'!K141</f>
        <v xml:space="preserve"> - </v>
      </c>
      <c r="C153" s="33">
        <f>'Banking extract'!A141</f>
        <v>0</v>
      </c>
      <c r="D153" s="3">
        <f>'Banking extract'!AV141</f>
        <v>0</v>
      </c>
      <c r="E153" s="3">
        <f>'Banking extract'!BA141+'Banking extract'!BE141</f>
        <v>0</v>
      </c>
      <c r="F153" s="3">
        <f>'Banking extract'!AU141+'Banking extract'!BC141</f>
        <v>0</v>
      </c>
      <c r="G153" s="3">
        <f>'Banking extract'!AR141</f>
        <v>0</v>
      </c>
      <c r="H153" s="3">
        <f>'Banking extract'!AX141+'Banking extract'!AZ141+'Banking extract'!BB141</f>
        <v>0</v>
      </c>
      <c r="I153" s="3">
        <f>'Banking extract'!BD141</f>
        <v>0</v>
      </c>
      <c r="J153" s="207">
        <f>SUM('Banking extract'!AQ141:BG141)-SUM(D153:I153)-K153</f>
        <v>0</v>
      </c>
      <c r="K153" s="3">
        <f>'Banking extract'!AY141</f>
        <v>0</v>
      </c>
      <c r="L153" s="3">
        <f>IF(LEFT('Banking extract'!D141,1)="R",'Banking extract'!N141,0)</f>
        <v>0</v>
      </c>
      <c r="M153" s="3">
        <f>SUM('Banking extract'!Q141:AP141)-SUM(N153:Q153)</f>
        <v>0</v>
      </c>
      <c r="N153" s="3">
        <f>'Banking extract'!Y141+'Banking extract'!Z141+'Banking extract'!AO141</f>
        <v>0</v>
      </c>
      <c r="O153" s="3">
        <f>'Banking extract'!AB141+'Banking extract'!AE141+'Banking extract'!AK141</f>
        <v>0</v>
      </c>
      <c r="P153" s="3">
        <f>'Banking extract'!V141+'Banking extract'!BC141</f>
        <v>0</v>
      </c>
      <c r="Q153" s="3">
        <f>'Banking extract'!Q141+'Banking extract'!AC141+'Banking extract'!W141</f>
        <v>0</v>
      </c>
      <c r="R153" s="36">
        <f>IF(LEFT('Banking extract'!D141,1)="E",'Banking extract'!N141,0)</f>
        <v>0</v>
      </c>
      <c r="S153" s="13"/>
      <c r="T153" s="13"/>
    </row>
    <row r="154" spans="1:20">
      <c r="A154" s="31">
        <f>'Banking extract'!H142</f>
        <v>0</v>
      </c>
      <c r="B154" s="32" t="str">
        <f>'Banking extract'!J142&amp;" - "&amp;'Banking extract'!K142</f>
        <v xml:space="preserve"> - </v>
      </c>
      <c r="C154" s="33">
        <f>'Banking extract'!A142</f>
        <v>0</v>
      </c>
      <c r="D154" s="3">
        <f>'Banking extract'!AV142</f>
        <v>0</v>
      </c>
      <c r="E154" s="3">
        <f>'Banking extract'!BA142+'Banking extract'!BE142</f>
        <v>0</v>
      </c>
      <c r="F154" s="3">
        <f>'Banking extract'!AU142+'Banking extract'!BC142</f>
        <v>0</v>
      </c>
      <c r="G154" s="3">
        <f>'Banking extract'!AR142</f>
        <v>0</v>
      </c>
      <c r="H154" s="3">
        <f>'Banking extract'!AX142+'Banking extract'!AZ142+'Banking extract'!BB142</f>
        <v>0</v>
      </c>
      <c r="I154" s="3">
        <f>'Banking extract'!BD142</f>
        <v>0</v>
      </c>
      <c r="J154" s="207">
        <f>SUM('Banking extract'!AQ142:BG142)-SUM(D154:I154)-K154</f>
        <v>0</v>
      </c>
      <c r="K154" s="3">
        <f>'Banking extract'!AY142</f>
        <v>0</v>
      </c>
      <c r="L154" s="3">
        <f>IF(LEFT('Banking extract'!D142,1)="R",'Banking extract'!N142,0)</f>
        <v>0</v>
      </c>
      <c r="M154" s="3">
        <f>SUM('Banking extract'!Q142:AP142)-SUM(N154:Q154)</f>
        <v>0</v>
      </c>
      <c r="N154" s="3">
        <f>'Banking extract'!Y142+'Banking extract'!Z142+'Banking extract'!AO142</f>
        <v>0</v>
      </c>
      <c r="O154" s="3">
        <f>'Banking extract'!AB142+'Banking extract'!AE142+'Banking extract'!AK142</f>
        <v>0</v>
      </c>
      <c r="P154" s="3">
        <f>'Banking extract'!V142+'Banking extract'!BC142</f>
        <v>0</v>
      </c>
      <c r="Q154" s="3">
        <f>'Banking extract'!Q142+'Banking extract'!AC142+'Banking extract'!W142</f>
        <v>0</v>
      </c>
      <c r="R154" s="36">
        <f>IF(LEFT('Banking extract'!D142,1)="E",'Banking extract'!N142,0)</f>
        <v>0</v>
      </c>
      <c r="S154" s="13"/>
      <c r="T154" s="13"/>
    </row>
    <row r="155" spans="1:20">
      <c r="A155" s="31">
        <f>'Banking extract'!H143</f>
        <v>0</v>
      </c>
      <c r="B155" s="32" t="str">
        <f>'Banking extract'!J143&amp;" - "&amp;'Banking extract'!K143</f>
        <v xml:space="preserve"> - </v>
      </c>
      <c r="C155" s="33">
        <f>'Banking extract'!A143</f>
        <v>0</v>
      </c>
      <c r="D155" s="3">
        <f>'Banking extract'!AV143</f>
        <v>0</v>
      </c>
      <c r="E155" s="3">
        <f>'Banking extract'!BA143+'Banking extract'!BE143</f>
        <v>0</v>
      </c>
      <c r="F155" s="3">
        <f>'Banking extract'!AU143+'Banking extract'!BC143</f>
        <v>0</v>
      </c>
      <c r="G155" s="3">
        <f>'Banking extract'!AR143</f>
        <v>0</v>
      </c>
      <c r="H155" s="3">
        <f>'Banking extract'!AX143+'Banking extract'!AZ143+'Banking extract'!BB143</f>
        <v>0</v>
      </c>
      <c r="I155" s="3">
        <f>'Banking extract'!BD143</f>
        <v>0</v>
      </c>
      <c r="J155" s="207">
        <f>SUM('Banking extract'!AQ143:BG143)-SUM(D155:I155)-K155</f>
        <v>0</v>
      </c>
      <c r="K155" s="3">
        <f>'Banking extract'!AY143</f>
        <v>0</v>
      </c>
      <c r="L155" s="3">
        <f>IF(LEFT('Banking extract'!D143,1)="R",'Banking extract'!N143,0)</f>
        <v>0</v>
      </c>
      <c r="M155" s="3">
        <f>SUM('Banking extract'!Q143:AP143)-SUM(N155:Q155)</f>
        <v>0</v>
      </c>
      <c r="N155" s="3">
        <f>'Banking extract'!Y143+'Banking extract'!Z143+'Banking extract'!AO143</f>
        <v>0</v>
      </c>
      <c r="O155" s="3">
        <f>'Banking extract'!AB143+'Banking extract'!AE143+'Banking extract'!AK143</f>
        <v>0</v>
      </c>
      <c r="P155" s="3">
        <f>'Banking extract'!V143+'Banking extract'!BC143</f>
        <v>0</v>
      </c>
      <c r="Q155" s="3">
        <f>'Banking extract'!Q143+'Banking extract'!AC143+'Banking extract'!W143</f>
        <v>0</v>
      </c>
      <c r="R155" s="36">
        <f>IF(LEFT('Banking extract'!D143,1)="E",'Banking extract'!N143,0)</f>
        <v>0</v>
      </c>
      <c r="S155" s="13"/>
      <c r="T155" s="13"/>
    </row>
    <row r="156" spans="1:20">
      <c r="A156" s="31">
        <f>'Banking extract'!H144</f>
        <v>0</v>
      </c>
      <c r="B156" s="32" t="str">
        <f>'Banking extract'!J144&amp;" - "&amp;'Banking extract'!K144</f>
        <v xml:space="preserve"> - </v>
      </c>
      <c r="C156" s="33">
        <f>'Banking extract'!A144</f>
        <v>0</v>
      </c>
      <c r="D156" s="3">
        <f>'Banking extract'!AV144</f>
        <v>0</v>
      </c>
      <c r="E156" s="3">
        <f>'Banking extract'!BA144+'Banking extract'!BE144</f>
        <v>0</v>
      </c>
      <c r="F156" s="3">
        <f>'Banking extract'!AU144+'Banking extract'!BC144</f>
        <v>0</v>
      </c>
      <c r="G156" s="3">
        <f>'Banking extract'!AR144</f>
        <v>0</v>
      </c>
      <c r="H156" s="3">
        <f>'Banking extract'!AX144+'Banking extract'!AZ144+'Banking extract'!BB144</f>
        <v>0</v>
      </c>
      <c r="I156" s="3">
        <f>'Banking extract'!BD144</f>
        <v>0</v>
      </c>
      <c r="J156" s="207">
        <f>SUM('Banking extract'!AQ144:BG144)-SUM(D156:I156)-K156</f>
        <v>0</v>
      </c>
      <c r="K156" s="3">
        <f>'Banking extract'!AY144</f>
        <v>0</v>
      </c>
      <c r="L156" s="3">
        <f>IF(LEFT('Banking extract'!D144,1)="R",'Banking extract'!N144,0)</f>
        <v>0</v>
      </c>
      <c r="M156" s="3">
        <f>SUM('Banking extract'!Q144:AP144)-SUM(N156:Q156)</f>
        <v>0</v>
      </c>
      <c r="N156" s="3">
        <f>'Banking extract'!Y144+'Banking extract'!Z144+'Banking extract'!AO144</f>
        <v>0</v>
      </c>
      <c r="O156" s="3">
        <f>'Banking extract'!AB144+'Banking extract'!AE144+'Banking extract'!AK144</f>
        <v>0</v>
      </c>
      <c r="P156" s="3">
        <f>'Banking extract'!V144+'Banking extract'!BC144</f>
        <v>0</v>
      </c>
      <c r="Q156" s="3">
        <f>'Banking extract'!Q144+'Banking extract'!AC144+'Banking extract'!W144</f>
        <v>0</v>
      </c>
      <c r="R156" s="36">
        <f>IF(LEFT('Banking extract'!D144,1)="E",'Banking extract'!N144,0)</f>
        <v>0</v>
      </c>
      <c r="S156" s="13"/>
      <c r="T156" s="13"/>
    </row>
    <row r="157" spans="1:20">
      <c r="A157" s="31">
        <f>'Banking extract'!H145</f>
        <v>0</v>
      </c>
      <c r="B157" s="32" t="str">
        <f>'Banking extract'!J145&amp;" - "&amp;'Banking extract'!K145</f>
        <v xml:space="preserve"> - </v>
      </c>
      <c r="C157" s="33">
        <f>'Banking extract'!A145</f>
        <v>0</v>
      </c>
      <c r="D157" s="3">
        <f>'Banking extract'!AV145</f>
        <v>0</v>
      </c>
      <c r="E157" s="3">
        <f>'Banking extract'!BA145+'Banking extract'!BE145</f>
        <v>0</v>
      </c>
      <c r="F157" s="3">
        <f>'Banking extract'!AU145+'Banking extract'!BC145</f>
        <v>0</v>
      </c>
      <c r="G157" s="3">
        <f>'Banking extract'!AR145</f>
        <v>0</v>
      </c>
      <c r="H157" s="3">
        <f>'Banking extract'!AX145+'Banking extract'!AZ145+'Banking extract'!BB145</f>
        <v>0</v>
      </c>
      <c r="I157" s="3">
        <f>'Banking extract'!BD145</f>
        <v>0</v>
      </c>
      <c r="J157" s="207">
        <f>SUM('Banking extract'!AQ145:BG145)-SUM(D157:I157)-K157</f>
        <v>0</v>
      </c>
      <c r="K157" s="3">
        <f>'Banking extract'!AY145</f>
        <v>0</v>
      </c>
      <c r="L157" s="3">
        <f>IF(LEFT('Banking extract'!D145,1)="R",'Banking extract'!N145,0)</f>
        <v>0</v>
      </c>
      <c r="M157" s="3">
        <f>SUM('Banking extract'!Q145:AP145)-SUM(N157:Q157)</f>
        <v>0</v>
      </c>
      <c r="N157" s="3">
        <f>'Banking extract'!Y145+'Banking extract'!Z145+'Banking extract'!AO145</f>
        <v>0</v>
      </c>
      <c r="O157" s="3">
        <f>'Banking extract'!AB145+'Banking extract'!AE145+'Banking extract'!AK145</f>
        <v>0</v>
      </c>
      <c r="P157" s="3">
        <f>'Banking extract'!V145+'Banking extract'!BC145</f>
        <v>0</v>
      </c>
      <c r="Q157" s="3">
        <f>'Banking extract'!Q145+'Banking extract'!AC145+'Banking extract'!W145</f>
        <v>0</v>
      </c>
      <c r="R157" s="36">
        <f>IF(LEFT('Banking extract'!D145,1)="E",'Banking extract'!N145,0)</f>
        <v>0</v>
      </c>
      <c r="S157" s="13"/>
      <c r="T157" s="13"/>
    </row>
    <row r="158" spans="1:20">
      <c r="A158" s="31">
        <f>'Banking extract'!H146</f>
        <v>0</v>
      </c>
      <c r="B158" s="32" t="str">
        <f>'Banking extract'!J146&amp;" - "&amp;'Banking extract'!K146</f>
        <v xml:space="preserve"> - </v>
      </c>
      <c r="C158" s="33">
        <f>'Banking extract'!A146</f>
        <v>0</v>
      </c>
      <c r="D158" s="3">
        <f>'Banking extract'!AV146</f>
        <v>0</v>
      </c>
      <c r="E158" s="3">
        <f>'Banking extract'!BA146+'Banking extract'!BE146</f>
        <v>0</v>
      </c>
      <c r="F158" s="3">
        <f>'Banking extract'!AU146+'Banking extract'!BC146</f>
        <v>0</v>
      </c>
      <c r="G158" s="3">
        <f>'Banking extract'!AR146</f>
        <v>0</v>
      </c>
      <c r="H158" s="3">
        <f>'Banking extract'!AX146+'Banking extract'!AZ146+'Banking extract'!BB146</f>
        <v>0</v>
      </c>
      <c r="I158" s="3">
        <f>'Banking extract'!BD146</f>
        <v>0</v>
      </c>
      <c r="J158" s="207">
        <f>SUM('Banking extract'!AQ146:BG146)-SUM(D158:I158)-K158</f>
        <v>0</v>
      </c>
      <c r="K158" s="3">
        <f>'Banking extract'!AY146</f>
        <v>0</v>
      </c>
      <c r="L158" s="3">
        <f>IF(LEFT('Banking extract'!D146,1)="R",'Banking extract'!N146,0)</f>
        <v>0</v>
      </c>
      <c r="M158" s="3">
        <f>SUM('Banking extract'!Q146:AP146)-SUM(N158:Q158)</f>
        <v>0</v>
      </c>
      <c r="N158" s="3">
        <f>'Banking extract'!Y146+'Banking extract'!Z146+'Banking extract'!AO146</f>
        <v>0</v>
      </c>
      <c r="O158" s="3">
        <f>'Banking extract'!AB146+'Banking extract'!AE146+'Banking extract'!AK146</f>
        <v>0</v>
      </c>
      <c r="P158" s="3">
        <f>'Banking extract'!V146+'Banking extract'!BC146</f>
        <v>0</v>
      </c>
      <c r="Q158" s="3">
        <f>'Banking extract'!Q146+'Banking extract'!AC146+'Banking extract'!W146</f>
        <v>0</v>
      </c>
      <c r="R158" s="36">
        <f>IF(LEFT('Banking extract'!D146,1)="E",'Banking extract'!N146,0)</f>
        <v>0</v>
      </c>
      <c r="S158" s="13"/>
      <c r="T158" s="13"/>
    </row>
    <row r="159" spans="1:20">
      <c r="A159" s="31">
        <f>'Banking extract'!H147</f>
        <v>0</v>
      </c>
      <c r="B159" s="32" t="str">
        <f>'Banking extract'!J147&amp;" - "&amp;'Banking extract'!K147</f>
        <v xml:space="preserve"> - </v>
      </c>
      <c r="C159" s="33">
        <f>'Banking extract'!A147</f>
        <v>0</v>
      </c>
      <c r="D159" s="3">
        <f>'Banking extract'!AV147</f>
        <v>0</v>
      </c>
      <c r="E159" s="3">
        <f>'Banking extract'!BA147+'Banking extract'!BE147</f>
        <v>0</v>
      </c>
      <c r="F159" s="3">
        <f>'Banking extract'!AU147+'Banking extract'!BC147</f>
        <v>0</v>
      </c>
      <c r="G159" s="3">
        <f>'Banking extract'!AR147</f>
        <v>0</v>
      </c>
      <c r="H159" s="3">
        <f>'Banking extract'!AX147+'Banking extract'!AZ147+'Banking extract'!BB147</f>
        <v>0</v>
      </c>
      <c r="I159" s="3">
        <f>'Banking extract'!BD147</f>
        <v>0</v>
      </c>
      <c r="J159" s="207">
        <f>SUM('Banking extract'!AQ147:BG147)-SUM(D159:I159)-K159</f>
        <v>0</v>
      </c>
      <c r="K159" s="3">
        <f>'Banking extract'!AY147</f>
        <v>0</v>
      </c>
      <c r="L159" s="3">
        <f>IF(LEFT('Banking extract'!D147,1)="R",'Banking extract'!N147,0)</f>
        <v>0</v>
      </c>
      <c r="M159" s="3">
        <f>SUM('Banking extract'!Q147:AP147)-SUM(N159:Q159)</f>
        <v>0</v>
      </c>
      <c r="N159" s="3">
        <f>'Banking extract'!Y147+'Banking extract'!Z147+'Banking extract'!AO147</f>
        <v>0</v>
      </c>
      <c r="O159" s="3">
        <f>'Banking extract'!AB147+'Banking extract'!AE147+'Banking extract'!AK147</f>
        <v>0</v>
      </c>
      <c r="P159" s="3">
        <f>'Banking extract'!V147+'Banking extract'!BC147</f>
        <v>0</v>
      </c>
      <c r="Q159" s="3">
        <f>'Banking extract'!Q147+'Banking extract'!AC147+'Banking extract'!W147</f>
        <v>0</v>
      </c>
      <c r="R159" s="36">
        <f>IF(LEFT('Banking extract'!D147,1)="E",'Banking extract'!N147,0)</f>
        <v>0</v>
      </c>
      <c r="S159" s="13"/>
      <c r="T159" s="13"/>
    </row>
    <row r="160" spans="1:20">
      <c r="A160" s="31">
        <f>'Banking extract'!H148</f>
        <v>0</v>
      </c>
      <c r="B160" s="32" t="str">
        <f>'Banking extract'!J148&amp;" - "&amp;'Banking extract'!K148</f>
        <v xml:space="preserve"> - </v>
      </c>
      <c r="C160" s="33">
        <f>'Banking extract'!A148</f>
        <v>0</v>
      </c>
      <c r="D160" s="3">
        <f>'Banking extract'!AV148</f>
        <v>0</v>
      </c>
      <c r="E160" s="3">
        <f>'Banking extract'!BA148+'Banking extract'!BE148</f>
        <v>0</v>
      </c>
      <c r="F160" s="3">
        <f>'Banking extract'!AU148+'Banking extract'!BC148</f>
        <v>0</v>
      </c>
      <c r="G160" s="3">
        <f>'Banking extract'!AR148</f>
        <v>0</v>
      </c>
      <c r="H160" s="3">
        <f>'Banking extract'!AX148+'Banking extract'!AZ148+'Banking extract'!BB148</f>
        <v>0</v>
      </c>
      <c r="I160" s="3">
        <f>'Banking extract'!BD148</f>
        <v>0</v>
      </c>
      <c r="J160" s="207">
        <f>SUM('Banking extract'!AQ148:BG148)-SUM(D160:I160)-K160</f>
        <v>0</v>
      </c>
      <c r="K160" s="3">
        <f>'Banking extract'!AY148</f>
        <v>0</v>
      </c>
      <c r="L160" s="3">
        <f>IF(LEFT('Banking extract'!D148,1)="R",'Banking extract'!N148,0)</f>
        <v>0</v>
      </c>
      <c r="M160" s="3">
        <f>SUM('Banking extract'!Q148:AP148)-SUM(N160:Q160)</f>
        <v>0</v>
      </c>
      <c r="N160" s="3">
        <f>'Banking extract'!Y148+'Banking extract'!Z148+'Banking extract'!AO148</f>
        <v>0</v>
      </c>
      <c r="O160" s="3">
        <f>'Banking extract'!AB148+'Banking extract'!AE148+'Banking extract'!AK148</f>
        <v>0</v>
      </c>
      <c r="P160" s="3">
        <f>'Banking extract'!V148+'Banking extract'!BC148</f>
        <v>0</v>
      </c>
      <c r="Q160" s="3">
        <f>'Banking extract'!Q148+'Banking extract'!AC148+'Banking extract'!W148</f>
        <v>0</v>
      </c>
      <c r="R160" s="36">
        <f>IF(LEFT('Banking extract'!D148,1)="E",'Banking extract'!N148,0)</f>
        <v>0</v>
      </c>
      <c r="S160" s="13"/>
      <c r="T160" s="13"/>
    </row>
    <row r="161" spans="1:20">
      <c r="A161" s="31">
        <f>'Banking extract'!H149</f>
        <v>0</v>
      </c>
      <c r="B161" s="32" t="str">
        <f>'Banking extract'!J149&amp;" - "&amp;'Banking extract'!K149</f>
        <v xml:space="preserve"> - </v>
      </c>
      <c r="C161" s="33">
        <f>'Banking extract'!A149</f>
        <v>0</v>
      </c>
      <c r="D161" s="3">
        <f>'Banking extract'!AV149</f>
        <v>0</v>
      </c>
      <c r="E161" s="3">
        <f>'Banking extract'!BA149+'Banking extract'!BE149</f>
        <v>0</v>
      </c>
      <c r="F161" s="3">
        <f>'Banking extract'!AU149+'Banking extract'!BC149</f>
        <v>0</v>
      </c>
      <c r="G161" s="3">
        <f>'Banking extract'!AR149</f>
        <v>0</v>
      </c>
      <c r="H161" s="3">
        <f>'Banking extract'!AX149+'Banking extract'!AZ149+'Banking extract'!BB149</f>
        <v>0</v>
      </c>
      <c r="I161" s="3">
        <f>'Banking extract'!BD149</f>
        <v>0</v>
      </c>
      <c r="J161" s="207">
        <f>SUM('Banking extract'!AQ149:BG149)-SUM(D161:I161)-K161</f>
        <v>0</v>
      </c>
      <c r="K161" s="3">
        <f>'Banking extract'!AY149</f>
        <v>0</v>
      </c>
      <c r="L161" s="3">
        <f>IF(LEFT('Banking extract'!D149,1)="R",'Banking extract'!N149,0)</f>
        <v>0</v>
      </c>
      <c r="M161" s="3">
        <f>SUM('Banking extract'!Q149:AP149)-SUM(N161:Q161)</f>
        <v>0</v>
      </c>
      <c r="N161" s="3">
        <f>'Banking extract'!Y149+'Banking extract'!Z149+'Banking extract'!AO149</f>
        <v>0</v>
      </c>
      <c r="O161" s="3">
        <f>'Banking extract'!AB149+'Banking extract'!AE149+'Banking extract'!AK149</f>
        <v>0</v>
      </c>
      <c r="P161" s="3">
        <f>'Banking extract'!V149+'Banking extract'!BC149</f>
        <v>0</v>
      </c>
      <c r="Q161" s="3">
        <f>'Banking extract'!Q149+'Banking extract'!AC149+'Banking extract'!W149</f>
        <v>0</v>
      </c>
      <c r="R161" s="36">
        <f>IF(LEFT('Banking extract'!D149,1)="E",'Banking extract'!N149,0)</f>
        <v>0</v>
      </c>
      <c r="S161" s="13"/>
      <c r="T161" s="13"/>
    </row>
    <row r="162" spans="1:20">
      <c r="A162" s="31">
        <f>'Banking extract'!H150</f>
        <v>0</v>
      </c>
      <c r="B162" s="32" t="str">
        <f>'Banking extract'!J150&amp;" - "&amp;'Banking extract'!K150</f>
        <v xml:space="preserve"> - </v>
      </c>
      <c r="C162" s="33">
        <f>'Banking extract'!A150</f>
        <v>0</v>
      </c>
      <c r="D162" s="3">
        <f>'Banking extract'!AV150</f>
        <v>0</v>
      </c>
      <c r="E162" s="3">
        <f>'Banking extract'!BA150+'Banking extract'!BE150</f>
        <v>0</v>
      </c>
      <c r="F162" s="3">
        <f>'Banking extract'!AU150+'Banking extract'!BC150</f>
        <v>0</v>
      </c>
      <c r="G162" s="3">
        <f>'Banking extract'!AR150</f>
        <v>0</v>
      </c>
      <c r="H162" s="3">
        <f>'Banking extract'!AX150+'Banking extract'!AZ150+'Banking extract'!BB150</f>
        <v>0</v>
      </c>
      <c r="I162" s="3">
        <f>'Banking extract'!BD150</f>
        <v>0</v>
      </c>
      <c r="J162" s="207">
        <f>SUM('Banking extract'!AQ150:BG150)-SUM(D162:I162)-K162</f>
        <v>0</v>
      </c>
      <c r="K162" s="3">
        <f>'Banking extract'!AY150</f>
        <v>0</v>
      </c>
      <c r="L162" s="3">
        <f>IF(LEFT('Banking extract'!D150,1)="R",'Banking extract'!N150,0)</f>
        <v>0</v>
      </c>
      <c r="M162" s="3">
        <f>SUM('Banking extract'!Q150:AP150)-SUM(N162:Q162)</f>
        <v>0</v>
      </c>
      <c r="N162" s="3">
        <f>'Banking extract'!Y150+'Banking extract'!Z150+'Banking extract'!AO150</f>
        <v>0</v>
      </c>
      <c r="O162" s="3">
        <f>'Banking extract'!AB150+'Banking extract'!AE150+'Banking extract'!AK150</f>
        <v>0</v>
      </c>
      <c r="P162" s="3">
        <f>'Banking extract'!V150+'Banking extract'!BC150</f>
        <v>0</v>
      </c>
      <c r="Q162" s="3">
        <f>'Banking extract'!Q150+'Banking extract'!AC150+'Banking extract'!W150</f>
        <v>0</v>
      </c>
      <c r="R162" s="36">
        <f>IF(LEFT('Banking extract'!D150,1)="E",'Banking extract'!N150,0)</f>
        <v>0</v>
      </c>
      <c r="S162" s="13"/>
      <c r="T162" s="13"/>
    </row>
    <row r="163" spans="1:20">
      <c r="A163" s="31">
        <f>'Banking extract'!H151</f>
        <v>0</v>
      </c>
      <c r="B163" s="32" t="str">
        <f>'Banking extract'!J151&amp;" - "&amp;'Banking extract'!K151</f>
        <v xml:space="preserve"> - </v>
      </c>
      <c r="C163" s="33">
        <f>'Banking extract'!A151</f>
        <v>0</v>
      </c>
      <c r="D163" s="3">
        <f>'Banking extract'!AV151</f>
        <v>0</v>
      </c>
      <c r="E163" s="3">
        <f>'Banking extract'!BA151+'Banking extract'!BE151</f>
        <v>0</v>
      </c>
      <c r="F163" s="3">
        <f>'Banking extract'!AU151+'Banking extract'!BC151</f>
        <v>0</v>
      </c>
      <c r="G163" s="3">
        <f>'Banking extract'!AR151</f>
        <v>0</v>
      </c>
      <c r="H163" s="3">
        <f>'Banking extract'!AX151+'Banking extract'!AZ151+'Banking extract'!BB151</f>
        <v>0</v>
      </c>
      <c r="I163" s="3">
        <f>'Banking extract'!BD151</f>
        <v>0</v>
      </c>
      <c r="J163" s="207">
        <f>SUM('Banking extract'!AQ151:BG151)-SUM(D163:I163)-K163</f>
        <v>0</v>
      </c>
      <c r="K163" s="3">
        <f>'Banking extract'!AY151</f>
        <v>0</v>
      </c>
      <c r="L163" s="3">
        <f>IF(LEFT('Banking extract'!D151,1)="R",'Banking extract'!N151,0)</f>
        <v>0</v>
      </c>
      <c r="M163" s="3">
        <f>SUM('Banking extract'!Q151:AP151)-SUM(N163:Q163)</f>
        <v>0</v>
      </c>
      <c r="N163" s="3">
        <f>'Banking extract'!Y151+'Banking extract'!Z151+'Banking extract'!AO151</f>
        <v>0</v>
      </c>
      <c r="O163" s="3">
        <f>'Banking extract'!AB151+'Banking extract'!AE151+'Banking extract'!AK151</f>
        <v>0</v>
      </c>
      <c r="P163" s="3">
        <f>'Banking extract'!V151+'Banking extract'!BC151</f>
        <v>0</v>
      </c>
      <c r="Q163" s="3">
        <f>'Banking extract'!Q151+'Banking extract'!AC151+'Banking extract'!W151</f>
        <v>0</v>
      </c>
      <c r="R163" s="36">
        <f>IF(LEFT('Banking extract'!D151,1)="E",'Banking extract'!N151,0)</f>
        <v>0</v>
      </c>
      <c r="S163" s="13"/>
      <c r="T163" s="13"/>
    </row>
    <row r="164" spans="1:20">
      <c r="A164" s="31">
        <f>'Banking extract'!H152</f>
        <v>0</v>
      </c>
      <c r="B164" s="32" t="str">
        <f>'Banking extract'!J152&amp;" - "&amp;'Banking extract'!K152</f>
        <v xml:space="preserve"> - </v>
      </c>
      <c r="C164" s="33">
        <f>'Banking extract'!A152</f>
        <v>0</v>
      </c>
      <c r="D164" s="3">
        <f>'Banking extract'!AV152</f>
        <v>0</v>
      </c>
      <c r="E164" s="3">
        <f>'Banking extract'!BA152+'Banking extract'!BE152</f>
        <v>0</v>
      </c>
      <c r="F164" s="3">
        <f>'Banking extract'!AU152+'Banking extract'!BC152</f>
        <v>0</v>
      </c>
      <c r="G164" s="3">
        <f>'Banking extract'!AR152</f>
        <v>0</v>
      </c>
      <c r="H164" s="3">
        <f>'Banking extract'!AX152+'Banking extract'!AZ152+'Banking extract'!BB152</f>
        <v>0</v>
      </c>
      <c r="I164" s="3">
        <f>'Banking extract'!BD152</f>
        <v>0</v>
      </c>
      <c r="J164" s="207">
        <f>SUM('Banking extract'!AQ152:BG152)-SUM(D164:I164)-K164</f>
        <v>0</v>
      </c>
      <c r="K164" s="3">
        <f>'Banking extract'!AY152</f>
        <v>0</v>
      </c>
      <c r="L164" s="3">
        <f>IF(LEFT('Banking extract'!D152,1)="R",'Banking extract'!N152,0)</f>
        <v>0</v>
      </c>
      <c r="M164" s="3">
        <f>SUM('Banking extract'!Q152:AP152)-SUM(N164:Q164)</f>
        <v>0</v>
      </c>
      <c r="N164" s="3">
        <f>'Banking extract'!Y152+'Banking extract'!Z152+'Banking extract'!AO152</f>
        <v>0</v>
      </c>
      <c r="O164" s="3">
        <f>'Banking extract'!AB152+'Banking extract'!AE152+'Banking extract'!AK152</f>
        <v>0</v>
      </c>
      <c r="P164" s="3">
        <f>'Banking extract'!V152+'Banking extract'!BC152</f>
        <v>0</v>
      </c>
      <c r="Q164" s="3">
        <f>'Banking extract'!Q152+'Banking extract'!AC152+'Banking extract'!W152</f>
        <v>0</v>
      </c>
      <c r="R164" s="36">
        <f>IF(LEFT('Banking extract'!D152,1)="E",'Banking extract'!N152,0)</f>
        <v>0</v>
      </c>
      <c r="S164" s="13"/>
      <c r="T164" s="13"/>
    </row>
    <row r="165" spans="1:20">
      <c r="A165" s="31">
        <f>'Banking extract'!H153</f>
        <v>0</v>
      </c>
      <c r="B165" s="32" t="str">
        <f>'Banking extract'!J153&amp;" - "&amp;'Banking extract'!K153</f>
        <v xml:space="preserve"> - </v>
      </c>
      <c r="C165" s="33">
        <f>'Banking extract'!A153</f>
        <v>0</v>
      </c>
      <c r="D165" s="3">
        <f>'Banking extract'!AV153</f>
        <v>0</v>
      </c>
      <c r="E165" s="3">
        <f>'Banking extract'!BA153+'Banking extract'!BE153</f>
        <v>0</v>
      </c>
      <c r="F165" s="3">
        <f>'Banking extract'!AU153+'Banking extract'!BC153</f>
        <v>0</v>
      </c>
      <c r="G165" s="3">
        <f>'Banking extract'!AR153</f>
        <v>0</v>
      </c>
      <c r="H165" s="3">
        <f>'Banking extract'!AX153+'Banking extract'!AZ153+'Banking extract'!BB153</f>
        <v>0</v>
      </c>
      <c r="I165" s="3">
        <f>'Banking extract'!BD153</f>
        <v>0</v>
      </c>
      <c r="J165" s="207">
        <f>SUM('Banking extract'!AQ153:BG153)-SUM(D165:I165)-K165</f>
        <v>0</v>
      </c>
      <c r="K165" s="3">
        <f>'Banking extract'!AY153</f>
        <v>0</v>
      </c>
      <c r="L165" s="3">
        <f>IF(LEFT('Banking extract'!D153,1)="R",'Banking extract'!N153,0)</f>
        <v>0</v>
      </c>
      <c r="M165" s="3">
        <f>SUM('Banking extract'!Q153:AP153)-SUM(N165:Q165)</f>
        <v>0</v>
      </c>
      <c r="N165" s="3">
        <f>'Banking extract'!Y153+'Banking extract'!Z153+'Banking extract'!AO153</f>
        <v>0</v>
      </c>
      <c r="O165" s="3">
        <f>'Banking extract'!AB153+'Banking extract'!AE153+'Banking extract'!AK153</f>
        <v>0</v>
      </c>
      <c r="P165" s="3">
        <f>'Banking extract'!V153+'Banking extract'!BC153</f>
        <v>0</v>
      </c>
      <c r="Q165" s="3">
        <f>'Banking extract'!Q153+'Banking extract'!AC153+'Banking extract'!W153</f>
        <v>0</v>
      </c>
      <c r="R165" s="36">
        <f>IF(LEFT('Banking extract'!D153,1)="E",'Banking extract'!N153,0)</f>
        <v>0</v>
      </c>
      <c r="S165" s="13"/>
      <c r="T165" s="13"/>
    </row>
    <row r="166" spans="1:20">
      <c r="A166" s="31">
        <f>'Banking extract'!H154</f>
        <v>0</v>
      </c>
      <c r="B166" s="32" t="str">
        <f>'Banking extract'!J154&amp;" - "&amp;'Banking extract'!K154</f>
        <v xml:space="preserve"> - </v>
      </c>
      <c r="C166" s="33">
        <f>'Banking extract'!A154</f>
        <v>0</v>
      </c>
      <c r="D166" s="3">
        <f>'Banking extract'!AV154</f>
        <v>0</v>
      </c>
      <c r="E166" s="3">
        <f>'Banking extract'!BA154+'Banking extract'!BE154</f>
        <v>0</v>
      </c>
      <c r="F166" s="3">
        <f>'Banking extract'!AU154+'Banking extract'!BC154</f>
        <v>0</v>
      </c>
      <c r="G166" s="3">
        <f>'Banking extract'!AR154</f>
        <v>0</v>
      </c>
      <c r="H166" s="3">
        <f>'Banking extract'!AX154+'Banking extract'!AZ154+'Banking extract'!BB154</f>
        <v>0</v>
      </c>
      <c r="I166" s="3">
        <f>'Banking extract'!BD154</f>
        <v>0</v>
      </c>
      <c r="J166" s="207">
        <f>SUM('Banking extract'!AQ154:BG154)-SUM(D166:I166)-K166</f>
        <v>0</v>
      </c>
      <c r="K166" s="3">
        <f>'Banking extract'!AY154</f>
        <v>0</v>
      </c>
      <c r="L166" s="3">
        <f>IF(LEFT('Banking extract'!D154,1)="R",'Banking extract'!N154,0)</f>
        <v>0</v>
      </c>
      <c r="M166" s="3">
        <f>SUM('Banking extract'!Q154:AP154)-SUM(N166:Q166)</f>
        <v>0</v>
      </c>
      <c r="N166" s="3">
        <f>'Banking extract'!Y154+'Banking extract'!Z154+'Banking extract'!AO154</f>
        <v>0</v>
      </c>
      <c r="O166" s="3">
        <f>'Banking extract'!AB154+'Banking extract'!AE154+'Banking extract'!AK154</f>
        <v>0</v>
      </c>
      <c r="P166" s="3">
        <f>'Banking extract'!V154+'Banking extract'!BC154</f>
        <v>0</v>
      </c>
      <c r="Q166" s="3">
        <f>'Banking extract'!Q154+'Banking extract'!AC154+'Banking extract'!W154</f>
        <v>0</v>
      </c>
      <c r="R166" s="36">
        <f>IF(LEFT('Banking extract'!D154,1)="E",'Banking extract'!N154,0)</f>
        <v>0</v>
      </c>
      <c r="S166" s="13"/>
      <c r="T166" s="13"/>
    </row>
    <row r="167" spans="1:20">
      <c r="A167" s="31">
        <f>'Banking extract'!H155</f>
        <v>0</v>
      </c>
      <c r="B167" s="32" t="str">
        <f>'Banking extract'!J155&amp;" - "&amp;'Banking extract'!K155</f>
        <v xml:space="preserve"> - </v>
      </c>
      <c r="C167" s="33">
        <f>'Banking extract'!A155</f>
        <v>0</v>
      </c>
      <c r="D167" s="3">
        <f>'Banking extract'!AV155</f>
        <v>0</v>
      </c>
      <c r="E167" s="3">
        <f>'Banking extract'!BA155+'Banking extract'!BE155</f>
        <v>0</v>
      </c>
      <c r="F167" s="3">
        <f>'Banking extract'!AU155+'Banking extract'!BC155</f>
        <v>0</v>
      </c>
      <c r="G167" s="3">
        <f>'Banking extract'!AR155</f>
        <v>0</v>
      </c>
      <c r="H167" s="3">
        <f>'Banking extract'!AX155+'Banking extract'!AZ155+'Banking extract'!BB155</f>
        <v>0</v>
      </c>
      <c r="I167" s="3">
        <f>'Banking extract'!BD155</f>
        <v>0</v>
      </c>
      <c r="J167" s="207">
        <f>SUM('Banking extract'!AQ155:BG155)-SUM(D167:I167)-K167</f>
        <v>0</v>
      </c>
      <c r="K167" s="3">
        <f>'Banking extract'!AY155</f>
        <v>0</v>
      </c>
      <c r="L167" s="3">
        <f>IF(LEFT('Banking extract'!D155,1)="R",'Banking extract'!N155,0)</f>
        <v>0</v>
      </c>
      <c r="M167" s="3">
        <f>SUM('Banking extract'!Q155:AP155)-SUM(N167:Q167)</f>
        <v>0</v>
      </c>
      <c r="N167" s="3">
        <f>'Banking extract'!Y155+'Banking extract'!Z155+'Banking extract'!AO155</f>
        <v>0</v>
      </c>
      <c r="O167" s="3">
        <f>'Banking extract'!AB155+'Banking extract'!AE155+'Banking extract'!AK155</f>
        <v>0</v>
      </c>
      <c r="P167" s="3">
        <f>'Banking extract'!V155+'Banking extract'!BC155</f>
        <v>0</v>
      </c>
      <c r="Q167" s="3">
        <f>'Banking extract'!Q155+'Banking extract'!AC155+'Banking extract'!W155</f>
        <v>0</v>
      </c>
      <c r="R167" s="36">
        <f>IF(LEFT('Banking extract'!D155,1)="E",'Banking extract'!N155,0)</f>
        <v>0</v>
      </c>
      <c r="S167" s="13"/>
      <c r="T167" s="13"/>
    </row>
    <row r="168" spans="1:20">
      <c r="A168" s="31">
        <f>'Banking extract'!H156</f>
        <v>0</v>
      </c>
      <c r="B168" s="32" t="str">
        <f>'Banking extract'!J156&amp;" - "&amp;'Banking extract'!K156</f>
        <v xml:space="preserve"> - </v>
      </c>
      <c r="C168" s="33">
        <f>'Banking extract'!A156</f>
        <v>0</v>
      </c>
      <c r="D168" s="3">
        <f>'Banking extract'!AV156</f>
        <v>0</v>
      </c>
      <c r="E168" s="3">
        <f>'Banking extract'!BA156+'Banking extract'!BE156</f>
        <v>0</v>
      </c>
      <c r="F168" s="3">
        <f>'Banking extract'!AU156+'Banking extract'!BC156</f>
        <v>0</v>
      </c>
      <c r="G168" s="3">
        <f>'Banking extract'!AR156</f>
        <v>0</v>
      </c>
      <c r="H168" s="3">
        <f>'Banking extract'!AX156+'Banking extract'!AZ156+'Banking extract'!BB156</f>
        <v>0</v>
      </c>
      <c r="I168" s="3">
        <f>'Banking extract'!BD156</f>
        <v>0</v>
      </c>
      <c r="J168" s="207">
        <f>SUM('Banking extract'!AQ156:BG156)-SUM(D168:I168)-K168</f>
        <v>0</v>
      </c>
      <c r="K168" s="3">
        <f>'Banking extract'!AY156</f>
        <v>0</v>
      </c>
      <c r="L168" s="3">
        <f>IF(LEFT('Banking extract'!D156,1)="R",'Banking extract'!N156,0)</f>
        <v>0</v>
      </c>
      <c r="M168" s="3">
        <f>SUM('Banking extract'!Q156:AP156)-SUM(N168:Q168)</f>
        <v>0</v>
      </c>
      <c r="N168" s="3">
        <f>'Banking extract'!Y156+'Banking extract'!Z156+'Banking extract'!AO156</f>
        <v>0</v>
      </c>
      <c r="O168" s="3">
        <f>'Banking extract'!AB156+'Banking extract'!AE156+'Banking extract'!AK156</f>
        <v>0</v>
      </c>
      <c r="P168" s="3">
        <f>'Banking extract'!V156+'Banking extract'!BC156</f>
        <v>0</v>
      </c>
      <c r="Q168" s="3">
        <f>'Banking extract'!Q156+'Banking extract'!AC156+'Banking extract'!W156</f>
        <v>0</v>
      </c>
      <c r="R168" s="36">
        <f>IF(LEFT('Banking extract'!D156,1)="E",'Banking extract'!N156,0)</f>
        <v>0</v>
      </c>
      <c r="S168" s="13"/>
      <c r="T168" s="13"/>
    </row>
    <row r="169" spans="1:20">
      <c r="A169" s="31">
        <f>'Banking extract'!H157</f>
        <v>0</v>
      </c>
      <c r="B169" s="32" t="str">
        <f>'Banking extract'!J157&amp;" - "&amp;'Banking extract'!K157</f>
        <v xml:space="preserve"> - </v>
      </c>
      <c r="C169" s="33">
        <f>'Banking extract'!A157</f>
        <v>0</v>
      </c>
      <c r="D169" s="3">
        <f>'Banking extract'!AV157</f>
        <v>0</v>
      </c>
      <c r="E169" s="3">
        <f>'Banking extract'!BA157+'Banking extract'!BE157</f>
        <v>0</v>
      </c>
      <c r="F169" s="3">
        <f>'Banking extract'!AU157+'Banking extract'!BC157</f>
        <v>0</v>
      </c>
      <c r="G169" s="3">
        <f>'Banking extract'!AR157</f>
        <v>0</v>
      </c>
      <c r="H169" s="3">
        <f>'Banking extract'!AX157+'Banking extract'!AZ157+'Banking extract'!BB157</f>
        <v>0</v>
      </c>
      <c r="I169" s="3">
        <f>'Banking extract'!BD157</f>
        <v>0</v>
      </c>
      <c r="J169" s="207">
        <f>SUM('Banking extract'!AQ157:BG157)-SUM(D169:I169)-K169</f>
        <v>0</v>
      </c>
      <c r="K169" s="3">
        <f>'Banking extract'!AY157</f>
        <v>0</v>
      </c>
      <c r="L169" s="3">
        <f>IF(LEFT('Banking extract'!D157,1)="R",'Banking extract'!N157,0)</f>
        <v>0</v>
      </c>
      <c r="M169" s="3">
        <f>SUM('Banking extract'!Q157:AP157)-SUM(N169:Q169)</f>
        <v>0</v>
      </c>
      <c r="N169" s="3">
        <f>'Banking extract'!Y157+'Banking extract'!Z157+'Banking extract'!AO157</f>
        <v>0</v>
      </c>
      <c r="O169" s="3">
        <f>'Banking extract'!AB157+'Banking extract'!AE157+'Banking extract'!AK157</f>
        <v>0</v>
      </c>
      <c r="P169" s="3">
        <f>'Banking extract'!V157+'Banking extract'!BC157</f>
        <v>0</v>
      </c>
      <c r="Q169" s="3">
        <f>'Banking extract'!Q157+'Banking extract'!AC157+'Banking extract'!W157</f>
        <v>0</v>
      </c>
      <c r="R169" s="36">
        <f>IF(LEFT('Banking extract'!D157,1)="E",'Banking extract'!N157,0)</f>
        <v>0</v>
      </c>
      <c r="S169" s="13"/>
      <c r="T169" s="13"/>
    </row>
    <row r="170" spans="1:20">
      <c r="A170" s="31">
        <f>'Banking extract'!H158</f>
        <v>0</v>
      </c>
      <c r="B170" s="32" t="str">
        <f>'Banking extract'!J158&amp;" - "&amp;'Banking extract'!K158</f>
        <v xml:space="preserve"> - </v>
      </c>
      <c r="C170" s="33">
        <f>'Banking extract'!A158</f>
        <v>0</v>
      </c>
      <c r="D170" s="3">
        <f>'Banking extract'!AV158</f>
        <v>0</v>
      </c>
      <c r="E170" s="3">
        <f>'Banking extract'!BA158+'Banking extract'!BE158</f>
        <v>0</v>
      </c>
      <c r="F170" s="3">
        <f>'Banking extract'!AU158+'Banking extract'!BC158</f>
        <v>0</v>
      </c>
      <c r="G170" s="3">
        <f>'Banking extract'!AR158</f>
        <v>0</v>
      </c>
      <c r="H170" s="3">
        <f>'Banking extract'!AX158+'Banking extract'!AZ158+'Banking extract'!BB158</f>
        <v>0</v>
      </c>
      <c r="I170" s="3">
        <f>'Banking extract'!BD158</f>
        <v>0</v>
      </c>
      <c r="J170" s="207">
        <f>SUM('Banking extract'!AQ158:BG158)-SUM(D170:I170)-K170</f>
        <v>0</v>
      </c>
      <c r="K170" s="3">
        <f>'Banking extract'!AY158</f>
        <v>0</v>
      </c>
      <c r="L170" s="3">
        <f>IF(LEFT('Banking extract'!D158,1)="R",'Banking extract'!N158,0)</f>
        <v>0</v>
      </c>
      <c r="M170" s="3">
        <f>SUM('Banking extract'!Q158:AP158)-SUM(N170:Q170)</f>
        <v>0</v>
      </c>
      <c r="N170" s="3">
        <f>'Banking extract'!Y158+'Banking extract'!Z158+'Banking extract'!AO158</f>
        <v>0</v>
      </c>
      <c r="O170" s="3">
        <f>'Banking extract'!AB158+'Banking extract'!AE158+'Banking extract'!AK158</f>
        <v>0</v>
      </c>
      <c r="P170" s="3">
        <f>'Banking extract'!V158+'Banking extract'!BC158</f>
        <v>0</v>
      </c>
      <c r="Q170" s="3">
        <f>'Banking extract'!Q158+'Banking extract'!AC158+'Banking extract'!W158</f>
        <v>0</v>
      </c>
      <c r="R170" s="36">
        <f>IF(LEFT('Banking extract'!D158,1)="E",'Banking extract'!N158,0)</f>
        <v>0</v>
      </c>
      <c r="S170" s="13"/>
      <c r="T170" s="13"/>
    </row>
    <row r="171" spans="1:20">
      <c r="A171" s="31">
        <f>'Banking extract'!H159</f>
        <v>0</v>
      </c>
      <c r="B171" s="32" t="str">
        <f>'Banking extract'!J159&amp;" - "&amp;'Banking extract'!K159</f>
        <v xml:space="preserve"> - </v>
      </c>
      <c r="C171" s="33">
        <f>'Banking extract'!A159</f>
        <v>0</v>
      </c>
      <c r="D171" s="3">
        <f>'Banking extract'!AV159</f>
        <v>0</v>
      </c>
      <c r="E171" s="3">
        <f>'Banking extract'!BA159+'Banking extract'!BE159</f>
        <v>0</v>
      </c>
      <c r="F171" s="3">
        <f>'Banking extract'!AU159+'Banking extract'!BC159</f>
        <v>0</v>
      </c>
      <c r="G171" s="3">
        <f>'Banking extract'!AR159</f>
        <v>0</v>
      </c>
      <c r="H171" s="3">
        <f>'Banking extract'!AX159+'Banking extract'!AZ159+'Banking extract'!BB159</f>
        <v>0</v>
      </c>
      <c r="I171" s="3">
        <f>'Banking extract'!BD159</f>
        <v>0</v>
      </c>
      <c r="J171" s="207">
        <f>SUM('Banking extract'!AQ159:BG159)-SUM(D171:I171)-K171</f>
        <v>0</v>
      </c>
      <c r="K171" s="3">
        <f>'Banking extract'!AY159</f>
        <v>0</v>
      </c>
      <c r="L171" s="3">
        <f>IF(LEFT('Banking extract'!D159,1)="R",'Banking extract'!N159,0)</f>
        <v>0</v>
      </c>
      <c r="M171" s="3">
        <f>SUM('Banking extract'!Q159:AP159)-SUM(N171:Q171)</f>
        <v>0</v>
      </c>
      <c r="N171" s="3">
        <f>'Banking extract'!Y159+'Banking extract'!Z159+'Banking extract'!AO159</f>
        <v>0</v>
      </c>
      <c r="O171" s="3">
        <f>'Banking extract'!AB159+'Banking extract'!AE159+'Banking extract'!AK159</f>
        <v>0</v>
      </c>
      <c r="P171" s="3">
        <f>'Banking extract'!V159+'Banking extract'!BC159</f>
        <v>0</v>
      </c>
      <c r="Q171" s="3">
        <f>'Banking extract'!Q159+'Banking extract'!AC159+'Banking extract'!W159</f>
        <v>0</v>
      </c>
      <c r="R171" s="36">
        <f>IF(LEFT('Banking extract'!D159,1)="E",'Banking extract'!N159,0)</f>
        <v>0</v>
      </c>
      <c r="S171" s="13"/>
      <c r="T171" s="13"/>
    </row>
    <row r="172" spans="1:20">
      <c r="A172" s="31">
        <f>'Banking extract'!H160</f>
        <v>0</v>
      </c>
      <c r="B172" s="32" t="str">
        <f>'Banking extract'!J160&amp;" - "&amp;'Banking extract'!K160</f>
        <v xml:space="preserve"> - </v>
      </c>
      <c r="C172" s="33">
        <f>'Banking extract'!A160</f>
        <v>0</v>
      </c>
      <c r="D172" s="3">
        <f>'Banking extract'!AV160</f>
        <v>0</v>
      </c>
      <c r="E172" s="3">
        <f>'Banking extract'!BA160+'Banking extract'!BE160</f>
        <v>0</v>
      </c>
      <c r="F172" s="3">
        <f>'Banking extract'!AU160+'Banking extract'!BC160</f>
        <v>0</v>
      </c>
      <c r="G172" s="3">
        <f>'Banking extract'!AR160</f>
        <v>0</v>
      </c>
      <c r="H172" s="3">
        <f>'Banking extract'!AX160+'Banking extract'!AZ160+'Banking extract'!BB160</f>
        <v>0</v>
      </c>
      <c r="I172" s="3">
        <f>'Banking extract'!BD160</f>
        <v>0</v>
      </c>
      <c r="J172" s="207">
        <f>SUM('Banking extract'!AQ160:BG160)-SUM(D172:I172)-K172</f>
        <v>0</v>
      </c>
      <c r="K172" s="3">
        <f>'Banking extract'!AY160</f>
        <v>0</v>
      </c>
      <c r="L172" s="3">
        <f>IF(LEFT('Banking extract'!D160,1)="R",'Banking extract'!N160,0)</f>
        <v>0</v>
      </c>
      <c r="M172" s="3">
        <f>SUM('Banking extract'!Q160:AP160)-SUM(N172:Q172)</f>
        <v>0</v>
      </c>
      <c r="N172" s="3">
        <f>'Banking extract'!Y160+'Banking extract'!Z160+'Banking extract'!AO160</f>
        <v>0</v>
      </c>
      <c r="O172" s="3">
        <f>'Banking extract'!AB160+'Banking extract'!AE160+'Banking extract'!AK160</f>
        <v>0</v>
      </c>
      <c r="P172" s="3">
        <f>'Banking extract'!V160+'Banking extract'!BC160</f>
        <v>0</v>
      </c>
      <c r="Q172" s="3">
        <f>'Banking extract'!Q160+'Banking extract'!AC160+'Banking extract'!W160</f>
        <v>0</v>
      </c>
      <c r="R172" s="36">
        <f>IF(LEFT('Banking extract'!D160,1)="E",'Banking extract'!N160,0)</f>
        <v>0</v>
      </c>
      <c r="S172" s="13"/>
      <c r="T172" s="13"/>
    </row>
    <row r="173" spans="1:20">
      <c r="A173" s="31">
        <f>'Banking extract'!H161</f>
        <v>0</v>
      </c>
      <c r="B173" s="32" t="str">
        <f>'Banking extract'!J161&amp;" - "&amp;'Banking extract'!K161</f>
        <v xml:space="preserve"> - </v>
      </c>
      <c r="C173" s="33">
        <f>'Banking extract'!A161</f>
        <v>0</v>
      </c>
      <c r="D173" s="3">
        <f>'Banking extract'!AV161</f>
        <v>0</v>
      </c>
      <c r="E173" s="3">
        <f>'Banking extract'!BA161+'Banking extract'!BE161</f>
        <v>0</v>
      </c>
      <c r="F173" s="3">
        <f>'Banking extract'!AU161+'Banking extract'!BC161</f>
        <v>0</v>
      </c>
      <c r="G173" s="3">
        <f>'Banking extract'!AR161</f>
        <v>0</v>
      </c>
      <c r="H173" s="3">
        <f>'Banking extract'!AX161+'Banking extract'!AZ161+'Banking extract'!BB161</f>
        <v>0</v>
      </c>
      <c r="I173" s="3">
        <f>'Banking extract'!BD161</f>
        <v>0</v>
      </c>
      <c r="J173" s="207">
        <f>SUM('Banking extract'!AQ161:BG161)-SUM(D173:I173)-K173</f>
        <v>0</v>
      </c>
      <c r="K173" s="3">
        <f>'Banking extract'!AY161</f>
        <v>0</v>
      </c>
      <c r="L173" s="3">
        <f>IF(LEFT('Banking extract'!D161,1)="R",'Banking extract'!N161,0)</f>
        <v>0</v>
      </c>
      <c r="M173" s="3">
        <f>SUM('Banking extract'!Q161:AP161)-SUM(N173:Q173)</f>
        <v>0</v>
      </c>
      <c r="N173" s="3">
        <f>'Banking extract'!Y161+'Banking extract'!Z161+'Banking extract'!AO161</f>
        <v>0</v>
      </c>
      <c r="O173" s="3">
        <f>'Banking extract'!AB161+'Banking extract'!AE161+'Banking extract'!AK161</f>
        <v>0</v>
      </c>
      <c r="P173" s="3">
        <f>'Banking extract'!V161+'Banking extract'!BC161</f>
        <v>0</v>
      </c>
      <c r="Q173" s="3">
        <f>'Banking extract'!Q161+'Banking extract'!AC161+'Banking extract'!W161</f>
        <v>0</v>
      </c>
      <c r="R173" s="36">
        <f>IF(LEFT('Banking extract'!D161,1)="E",'Banking extract'!N161,0)</f>
        <v>0</v>
      </c>
      <c r="S173" s="13"/>
      <c r="T173" s="13"/>
    </row>
    <row r="174" spans="1:20">
      <c r="A174" s="31">
        <f>'Banking extract'!H162</f>
        <v>0</v>
      </c>
      <c r="B174" s="32" t="str">
        <f>'Banking extract'!J162&amp;" - "&amp;'Banking extract'!K162</f>
        <v xml:space="preserve"> - </v>
      </c>
      <c r="C174" s="33">
        <f>'Banking extract'!A162</f>
        <v>0</v>
      </c>
      <c r="D174" s="3">
        <f>'Banking extract'!AV162</f>
        <v>0</v>
      </c>
      <c r="E174" s="3">
        <f>'Banking extract'!BA162+'Banking extract'!BE162</f>
        <v>0</v>
      </c>
      <c r="F174" s="3">
        <f>'Banking extract'!AU162+'Banking extract'!BC162</f>
        <v>0</v>
      </c>
      <c r="G174" s="3">
        <f>'Banking extract'!AR162</f>
        <v>0</v>
      </c>
      <c r="H174" s="3">
        <f>'Banking extract'!AX162+'Banking extract'!AZ162+'Banking extract'!BB162</f>
        <v>0</v>
      </c>
      <c r="I174" s="3">
        <f>'Banking extract'!BD162</f>
        <v>0</v>
      </c>
      <c r="J174" s="207">
        <f>SUM('Banking extract'!AQ162:BG162)-SUM(D174:I174)-K174</f>
        <v>0</v>
      </c>
      <c r="K174" s="3">
        <f>'Banking extract'!AY162</f>
        <v>0</v>
      </c>
      <c r="L174" s="3">
        <f>IF(LEFT('Banking extract'!D162,1)="R",'Banking extract'!N162,0)</f>
        <v>0</v>
      </c>
      <c r="M174" s="3">
        <f>SUM('Banking extract'!Q162:AP162)-SUM(N174:Q174)</f>
        <v>0</v>
      </c>
      <c r="N174" s="3">
        <f>'Banking extract'!Y162+'Banking extract'!Z162+'Banking extract'!AO162</f>
        <v>0</v>
      </c>
      <c r="O174" s="3">
        <f>'Banking extract'!AB162+'Banking extract'!AE162+'Banking extract'!AK162</f>
        <v>0</v>
      </c>
      <c r="P174" s="3">
        <f>'Banking extract'!V162+'Banking extract'!BC162</f>
        <v>0</v>
      </c>
      <c r="Q174" s="3">
        <f>'Banking extract'!Q162+'Banking extract'!AC162+'Banking extract'!W162</f>
        <v>0</v>
      </c>
      <c r="R174" s="36">
        <f>IF(LEFT('Banking extract'!D162,1)="E",'Banking extract'!N162,0)</f>
        <v>0</v>
      </c>
      <c r="S174" s="13"/>
      <c r="T174" s="13"/>
    </row>
    <row r="175" spans="1:20">
      <c r="A175" s="31">
        <f>'Banking extract'!H163</f>
        <v>0</v>
      </c>
      <c r="B175" s="32" t="str">
        <f>'Banking extract'!J163&amp;" - "&amp;'Banking extract'!K163</f>
        <v xml:space="preserve"> - </v>
      </c>
      <c r="C175" s="33">
        <f>'Banking extract'!A163</f>
        <v>0</v>
      </c>
      <c r="D175" s="3">
        <f>'Banking extract'!AV163</f>
        <v>0</v>
      </c>
      <c r="E175" s="3">
        <f>'Banking extract'!BA163+'Banking extract'!BE163</f>
        <v>0</v>
      </c>
      <c r="F175" s="3">
        <f>'Banking extract'!AU163+'Banking extract'!BC163</f>
        <v>0</v>
      </c>
      <c r="G175" s="3">
        <f>'Banking extract'!AR163</f>
        <v>0</v>
      </c>
      <c r="H175" s="3">
        <f>'Banking extract'!AX163+'Banking extract'!AZ163+'Banking extract'!BB163</f>
        <v>0</v>
      </c>
      <c r="I175" s="3">
        <f>'Banking extract'!BD163</f>
        <v>0</v>
      </c>
      <c r="J175" s="207">
        <f>SUM('Banking extract'!AQ163:BG163)-SUM(D175:I175)-K175</f>
        <v>0</v>
      </c>
      <c r="K175" s="3">
        <f>'Banking extract'!AY163</f>
        <v>0</v>
      </c>
      <c r="L175" s="3">
        <f>IF(LEFT('Banking extract'!D163,1)="R",'Banking extract'!N163,0)</f>
        <v>0</v>
      </c>
      <c r="M175" s="3">
        <f>SUM('Banking extract'!Q163:AP163)-SUM(N175:Q175)</f>
        <v>0</v>
      </c>
      <c r="N175" s="3">
        <f>'Banking extract'!Y163+'Banking extract'!Z163+'Banking extract'!AO163</f>
        <v>0</v>
      </c>
      <c r="O175" s="3">
        <f>'Banking extract'!AB163+'Banking extract'!AE163+'Banking extract'!AK163</f>
        <v>0</v>
      </c>
      <c r="P175" s="3">
        <f>'Banking extract'!V163+'Banking extract'!BC163</f>
        <v>0</v>
      </c>
      <c r="Q175" s="3">
        <f>'Banking extract'!Q163+'Banking extract'!AC163+'Banking extract'!W163</f>
        <v>0</v>
      </c>
      <c r="R175" s="36">
        <f>IF(LEFT('Banking extract'!D163,1)="E",'Banking extract'!N163,0)</f>
        <v>0</v>
      </c>
      <c r="S175" s="13"/>
      <c r="T175" s="13"/>
    </row>
    <row r="176" spans="1:20">
      <c r="A176" s="31">
        <f>'Banking extract'!H164</f>
        <v>0</v>
      </c>
      <c r="B176" s="32" t="str">
        <f>'Banking extract'!J164&amp;" - "&amp;'Banking extract'!K164</f>
        <v xml:space="preserve"> - </v>
      </c>
      <c r="C176" s="33">
        <f>'Banking extract'!A164</f>
        <v>0</v>
      </c>
      <c r="D176" s="3">
        <f>'Banking extract'!AV164</f>
        <v>0</v>
      </c>
      <c r="E176" s="3">
        <f>'Banking extract'!BA164+'Banking extract'!BE164</f>
        <v>0</v>
      </c>
      <c r="F176" s="3">
        <f>'Banking extract'!AU164+'Banking extract'!BC164</f>
        <v>0</v>
      </c>
      <c r="G176" s="3">
        <f>'Banking extract'!AR164</f>
        <v>0</v>
      </c>
      <c r="H176" s="3">
        <f>'Banking extract'!AX164+'Banking extract'!AZ164+'Banking extract'!BB164</f>
        <v>0</v>
      </c>
      <c r="I176" s="3">
        <f>'Banking extract'!BD164</f>
        <v>0</v>
      </c>
      <c r="J176" s="207">
        <f>SUM('Banking extract'!AQ164:BG164)-SUM(D176:I176)-K176</f>
        <v>0</v>
      </c>
      <c r="K176" s="3">
        <f>'Banking extract'!AY164</f>
        <v>0</v>
      </c>
      <c r="L176" s="3">
        <f>IF(LEFT('Banking extract'!D164,1)="R",'Banking extract'!N164,0)</f>
        <v>0</v>
      </c>
      <c r="M176" s="3">
        <f>SUM('Banking extract'!Q164:AP164)-SUM(N176:Q176)</f>
        <v>0</v>
      </c>
      <c r="N176" s="3">
        <f>'Banking extract'!Y164+'Banking extract'!Z164+'Banking extract'!AO164</f>
        <v>0</v>
      </c>
      <c r="O176" s="3">
        <f>'Banking extract'!AB164+'Banking extract'!AE164+'Banking extract'!AK164</f>
        <v>0</v>
      </c>
      <c r="P176" s="3">
        <f>'Banking extract'!V164+'Banking extract'!BC164</f>
        <v>0</v>
      </c>
      <c r="Q176" s="3">
        <f>'Banking extract'!Q164+'Banking extract'!AC164+'Banking extract'!W164</f>
        <v>0</v>
      </c>
      <c r="R176" s="36">
        <f>IF(LEFT('Banking extract'!D164,1)="E",'Banking extract'!N164,0)</f>
        <v>0</v>
      </c>
      <c r="S176" s="13"/>
      <c r="T176" s="13"/>
    </row>
    <row r="177" spans="1:20">
      <c r="A177" s="31">
        <f>'Banking extract'!H165</f>
        <v>0</v>
      </c>
      <c r="B177" s="32" t="str">
        <f>'Banking extract'!J165&amp;" - "&amp;'Banking extract'!K165</f>
        <v xml:space="preserve"> - </v>
      </c>
      <c r="C177" s="33">
        <f>'Banking extract'!A165</f>
        <v>0</v>
      </c>
      <c r="D177" s="3">
        <f>'Banking extract'!AV165</f>
        <v>0</v>
      </c>
      <c r="E177" s="3">
        <f>'Banking extract'!BA165+'Banking extract'!BE165</f>
        <v>0</v>
      </c>
      <c r="F177" s="3">
        <f>'Banking extract'!AU165+'Banking extract'!BC165</f>
        <v>0</v>
      </c>
      <c r="G177" s="3">
        <f>'Banking extract'!AR165</f>
        <v>0</v>
      </c>
      <c r="H177" s="3">
        <f>'Banking extract'!AX165+'Banking extract'!AZ165+'Banking extract'!BB165</f>
        <v>0</v>
      </c>
      <c r="I177" s="3">
        <f>'Banking extract'!BD165</f>
        <v>0</v>
      </c>
      <c r="J177" s="207">
        <f>SUM('Banking extract'!AQ165:BG165)-SUM(D177:I177)-K177</f>
        <v>0</v>
      </c>
      <c r="K177" s="3">
        <f>'Banking extract'!AY165</f>
        <v>0</v>
      </c>
      <c r="L177" s="3">
        <f>IF(LEFT('Banking extract'!D165,1)="R",'Banking extract'!N165,0)</f>
        <v>0</v>
      </c>
      <c r="M177" s="3">
        <f>SUM('Banking extract'!Q165:AP165)-SUM(N177:Q177)</f>
        <v>0</v>
      </c>
      <c r="N177" s="3">
        <f>'Banking extract'!Y165+'Banking extract'!Z165+'Banking extract'!AO165</f>
        <v>0</v>
      </c>
      <c r="O177" s="3">
        <f>'Banking extract'!AB165+'Banking extract'!AE165+'Banking extract'!AK165</f>
        <v>0</v>
      </c>
      <c r="P177" s="3">
        <f>'Banking extract'!V165+'Banking extract'!BC165</f>
        <v>0</v>
      </c>
      <c r="Q177" s="3">
        <f>'Banking extract'!Q165+'Banking extract'!AC165+'Banking extract'!W165</f>
        <v>0</v>
      </c>
      <c r="R177" s="36">
        <f>IF(LEFT('Banking extract'!D165,1)="E",'Banking extract'!N165,0)</f>
        <v>0</v>
      </c>
      <c r="S177" s="13"/>
      <c r="T177" s="13"/>
    </row>
    <row r="178" spans="1:20">
      <c r="A178" s="31">
        <f>'Banking extract'!H166</f>
        <v>0</v>
      </c>
      <c r="B178" s="32" t="str">
        <f>'Banking extract'!J166&amp;" - "&amp;'Banking extract'!K166</f>
        <v xml:space="preserve"> - </v>
      </c>
      <c r="C178" s="33">
        <f>'Banking extract'!A166</f>
        <v>0</v>
      </c>
      <c r="D178" s="3">
        <f>'Banking extract'!AV166</f>
        <v>0</v>
      </c>
      <c r="E178" s="3">
        <f>'Banking extract'!BA166+'Banking extract'!BE166</f>
        <v>0</v>
      </c>
      <c r="F178" s="3">
        <f>'Banking extract'!AU166+'Banking extract'!BC166</f>
        <v>0</v>
      </c>
      <c r="G178" s="3">
        <f>'Banking extract'!AR166</f>
        <v>0</v>
      </c>
      <c r="H178" s="3">
        <f>'Banking extract'!AX166+'Banking extract'!AZ166+'Banking extract'!BB166</f>
        <v>0</v>
      </c>
      <c r="I178" s="3">
        <f>'Banking extract'!BD166</f>
        <v>0</v>
      </c>
      <c r="J178" s="207">
        <f>SUM('Banking extract'!AQ166:BG166)-SUM(D178:I178)-K178</f>
        <v>0</v>
      </c>
      <c r="K178" s="3">
        <f>'Banking extract'!AY166</f>
        <v>0</v>
      </c>
      <c r="L178" s="3">
        <f>IF(LEFT('Banking extract'!D166,1)="R",'Banking extract'!N166,0)</f>
        <v>0</v>
      </c>
      <c r="M178" s="3">
        <f>SUM('Banking extract'!Q166:AP166)-SUM(N178:Q178)</f>
        <v>0</v>
      </c>
      <c r="N178" s="3">
        <f>'Banking extract'!Y166+'Banking extract'!Z166+'Banking extract'!AO166</f>
        <v>0</v>
      </c>
      <c r="O178" s="3">
        <f>'Banking extract'!AB166+'Banking extract'!AE166+'Banking extract'!AK166</f>
        <v>0</v>
      </c>
      <c r="P178" s="3">
        <f>'Banking extract'!V166+'Banking extract'!BC166</f>
        <v>0</v>
      </c>
      <c r="Q178" s="3">
        <f>'Banking extract'!Q166+'Banking extract'!AC166+'Banking extract'!W166</f>
        <v>0</v>
      </c>
      <c r="R178" s="36">
        <f>IF(LEFT('Banking extract'!D166,1)="E",'Banking extract'!N166,0)</f>
        <v>0</v>
      </c>
      <c r="S178" s="13"/>
      <c r="T178" s="13"/>
    </row>
    <row r="179" spans="1:20">
      <c r="A179" s="31">
        <f>'Banking extract'!H167</f>
        <v>0</v>
      </c>
      <c r="B179" s="32" t="str">
        <f>'Banking extract'!J167&amp;" - "&amp;'Banking extract'!K167</f>
        <v xml:space="preserve"> - </v>
      </c>
      <c r="C179" s="33">
        <f>'Banking extract'!A167</f>
        <v>0</v>
      </c>
      <c r="D179" s="3">
        <f>'Banking extract'!AV167</f>
        <v>0</v>
      </c>
      <c r="E179" s="3">
        <f>'Banking extract'!BA167+'Banking extract'!BE167</f>
        <v>0</v>
      </c>
      <c r="F179" s="3">
        <f>'Banking extract'!AU167+'Banking extract'!BC167</f>
        <v>0</v>
      </c>
      <c r="G179" s="3">
        <f>'Banking extract'!AR167</f>
        <v>0</v>
      </c>
      <c r="H179" s="3">
        <f>'Banking extract'!AX167+'Banking extract'!AZ167+'Banking extract'!BB167</f>
        <v>0</v>
      </c>
      <c r="I179" s="3">
        <f>'Banking extract'!BD167</f>
        <v>0</v>
      </c>
      <c r="J179" s="207">
        <f>SUM('Banking extract'!AQ167:BG167)-SUM(D179:I179)-K179</f>
        <v>0</v>
      </c>
      <c r="K179" s="3">
        <f>'Banking extract'!AY167</f>
        <v>0</v>
      </c>
      <c r="L179" s="3">
        <f>IF(LEFT('Banking extract'!D167,1)="R",'Banking extract'!N167,0)</f>
        <v>0</v>
      </c>
      <c r="M179" s="3">
        <f>SUM('Banking extract'!Q167:AP167)-SUM(N179:Q179)</f>
        <v>0</v>
      </c>
      <c r="N179" s="3">
        <f>'Banking extract'!Y167+'Banking extract'!Z167+'Banking extract'!AO167</f>
        <v>0</v>
      </c>
      <c r="O179" s="3">
        <f>'Banking extract'!AB167+'Banking extract'!AE167+'Banking extract'!AK167</f>
        <v>0</v>
      </c>
      <c r="P179" s="3">
        <f>'Banking extract'!V167+'Banking extract'!BC167</f>
        <v>0</v>
      </c>
      <c r="Q179" s="3">
        <f>'Banking extract'!Q167+'Banking extract'!AC167+'Banking extract'!W167</f>
        <v>0</v>
      </c>
      <c r="R179" s="36">
        <f>IF(LEFT('Banking extract'!D167,1)="E",'Banking extract'!N167,0)</f>
        <v>0</v>
      </c>
      <c r="S179" s="13"/>
      <c r="T179" s="13"/>
    </row>
    <row r="180" spans="1:20">
      <c r="A180" s="31">
        <f>'Banking extract'!H168</f>
        <v>0</v>
      </c>
      <c r="B180" s="32" t="str">
        <f>'Banking extract'!J168&amp;" - "&amp;'Banking extract'!K168</f>
        <v xml:space="preserve"> - </v>
      </c>
      <c r="C180" s="33">
        <f>'Banking extract'!A168</f>
        <v>0</v>
      </c>
      <c r="D180" s="3">
        <f>'Banking extract'!AV168</f>
        <v>0</v>
      </c>
      <c r="E180" s="3">
        <f>'Banking extract'!BA168+'Banking extract'!BE168</f>
        <v>0</v>
      </c>
      <c r="F180" s="3">
        <f>'Banking extract'!AU168+'Banking extract'!BC168</f>
        <v>0</v>
      </c>
      <c r="G180" s="3">
        <f>'Banking extract'!AR168</f>
        <v>0</v>
      </c>
      <c r="H180" s="3">
        <f>'Banking extract'!AX168+'Banking extract'!AZ168+'Banking extract'!BB168</f>
        <v>0</v>
      </c>
      <c r="I180" s="3">
        <f>'Banking extract'!BD168</f>
        <v>0</v>
      </c>
      <c r="J180" s="207">
        <f>SUM('Banking extract'!AQ168:BG168)-SUM(D180:I180)-K180</f>
        <v>0</v>
      </c>
      <c r="K180" s="3">
        <f>'Banking extract'!AY168</f>
        <v>0</v>
      </c>
      <c r="L180" s="3">
        <f>IF(LEFT('Banking extract'!D168,1)="R",'Banking extract'!N168,0)</f>
        <v>0</v>
      </c>
      <c r="M180" s="3">
        <f>SUM('Banking extract'!Q168:AP168)-SUM(N180:Q180)</f>
        <v>0</v>
      </c>
      <c r="N180" s="3">
        <f>'Banking extract'!Y168+'Banking extract'!Z168+'Banking extract'!AO168</f>
        <v>0</v>
      </c>
      <c r="O180" s="3">
        <f>'Banking extract'!AB168+'Banking extract'!AE168+'Banking extract'!AK168</f>
        <v>0</v>
      </c>
      <c r="P180" s="3">
        <f>'Banking extract'!V168+'Banking extract'!BC168</f>
        <v>0</v>
      </c>
      <c r="Q180" s="3">
        <f>'Banking extract'!Q168+'Banking extract'!AC168+'Banking extract'!W168</f>
        <v>0</v>
      </c>
      <c r="R180" s="36">
        <f>IF(LEFT('Banking extract'!D168,1)="E",'Banking extract'!N168,0)</f>
        <v>0</v>
      </c>
      <c r="S180" s="13"/>
      <c r="T180" s="13"/>
    </row>
    <row r="181" spans="1:20">
      <c r="A181" s="31">
        <f>'Banking extract'!H169</f>
        <v>0</v>
      </c>
      <c r="B181" s="32" t="str">
        <f>'Banking extract'!J169&amp;" - "&amp;'Banking extract'!K169</f>
        <v xml:space="preserve"> - </v>
      </c>
      <c r="C181" s="33">
        <f>'Banking extract'!A169</f>
        <v>0</v>
      </c>
      <c r="D181" s="3">
        <f>'Banking extract'!AV169</f>
        <v>0</v>
      </c>
      <c r="E181" s="3">
        <f>'Banking extract'!BA169+'Banking extract'!BE169</f>
        <v>0</v>
      </c>
      <c r="F181" s="3">
        <f>'Banking extract'!AU169+'Banking extract'!BC169</f>
        <v>0</v>
      </c>
      <c r="G181" s="3">
        <f>'Banking extract'!AR169</f>
        <v>0</v>
      </c>
      <c r="H181" s="3">
        <f>'Banking extract'!AX169+'Banking extract'!AZ169+'Banking extract'!BB169</f>
        <v>0</v>
      </c>
      <c r="I181" s="3">
        <f>'Banking extract'!BD169</f>
        <v>0</v>
      </c>
      <c r="J181" s="207">
        <f>SUM('Banking extract'!AQ169:BG169)-SUM(D181:I181)-K181</f>
        <v>0</v>
      </c>
      <c r="K181" s="3">
        <f>'Banking extract'!AY169</f>
        <v>0</v>
      </c>
      <c r="L181" s="3">
        <f>IF(LEFT('Banking extract'!D169,1)="R",'Banking extract'!N169,0)</f>
        <v>0</v>
      </c>
      <c r="M181" s="3">
        <f>SUM('Banking extract'!Q169:AP169)-SUM(N181:Q181)</f>
        <v>0</v>
      </c>
      <c r="N181" s="3">
        <f>'Banking extract'!Y169+'Banking extract'!Z169+'Banking extract'!AO169</f>
        <v>0</v>
      </c>
      <c r="O181" s="3">
        <f>'Banking extract'!AB169+'Banking extract'!AE169+'Banking extract'!AK169</f>
        <v>0</v>
      </c>
      <c r="P181" s="3">
        <f>'Banking extract'!V169+'Banking extract'!BC169</f>
        <v>0</v>
      </c>
      <c r="Q181" s="3">
        <f>'Banking extract'!Q169+'Banking extract'!AC169+'Banking extract'!W169</f>
        <v>0</v>
      </c>
      <c r="R181" s="36">
        <f>IF(LEFT('Banking extract'!D169,1)="E",'Banking extract'!N169,0)</f>
        <v>0</v>
      </c>
      <c r="S181" s="13"/>
      <c r="T181" s="13"/>
    </row>
    <row r="182" spans="1:20">
      <c r="A182" s="31">
        <f>'Banking extract'!H170</f>
        <v>0</v>
      </c>
      <c r="B182" s="32" t="str">
        <f>'Banking extract'!J170&amp;" - "&amp;'Banking extract'!K170</f>
        <v xml:space="preserve"> - </v>
      </c>
      <c r="C182" s="33">
        <f>'Banking extract'!A170</f>
        <v>0</v>
      </c>
      <c r="D182" s="3">
        <f>'Banking extract'!AV170</f>
        <v>0</v>
      </c>
      <c r="E182" s="3">
        <f>'Banking extract'!BA170+'Banking extract'!BE170</f>
        <v>0</v>
      </c>
      <c r="F182" s="3">
        <f>'Banking extract'!AU170+'Banking extract'!BC170</f>
        <v>0</v>
      </c>
      <c r="G182" s="3">
        <f>'Banking extract'!AR170</f>
        <v>0</v>
      </c>
      <c r="H182" s="3">
        <f>'Banking extract'!AX170+'Banking extract'!AZ170+'Banking extract'!BB170</f>
        <v>0</v>
      </c>
      <c r="I182" s="3">
        <f>'Banking extract'!BD170</f>
        <v>0</v>
      </c>
      <c r="J182" s="207">
        <f>SUM('Banking extract'!AQ170:BG170)-SUM(D182:I182)-K182</f>
        <v>0</v>
      </c>
      <c r="K182" s="3">
        <f>'Banking extract'!AY170</f>
        <v>0</v>
      </c>
      <c r="L182" s="3">
        <f>IF(LEFT('Banking extract'!D170,1)="R",'Banking extract'!N170,0)</f>
        <v>0</v>
      </c>
      <c r="M182" s="3">
        <f>SUM('Banking extract'!Q170:AP170)-SUM(N182:Q182)</f>
        <v>0</v>
      </c>
      <c r="N182" s="3">
        <f>'Banking extract'!Y170+'Banking extract'!Z170+'Banking extract'!AO170</f>
        <v>0</v>
      </c>
      <c r="O182" s="3">
        <f>'Banking extract'!AB170+'Banking extract'!AE170+'Banking extract'!AK170</f>
        <v>0</v>
      </c>
      <c r="P182" s="3">
        <f>'Banking extract'!V170+'Banking extract'!BC170</f>
        <v>0</v>
      </c>
      <c r="Q182" s="3">
        <f>'Banking extract'!Q170+'Banking extract'!AC170+'Banking extract'!W170</f>
        <v>0</v>
      </c>
      <c r="R182" s="36">
        <f>IF(LEFT('Banking extract'!D170,1)="E",'Banking extract'!N170,0)</f>
        <v>0</v>
      </c>
      <c r="S182" s="13"/>
      <c r="T182" s="13"/>
    </row>
    <row r="183" spans="1:20">
      <c r="A183" s="31">
        <f>'Banking extract'!H171</f>
        <v>0</v>
      </c>
      <c r="B183" s="32" t="str">
        <f>'Banking extract'!J171&amp;" - "&amp;'Banking extract'!K171</f>
        <v xml:space="preserve"> - </v>
      </c>
      <c r="C183" s="33">
        <f>'Banking extract'!A171</f>
        <v>0</v>
      </c>
      <c r="D183" s="3">
        <f>'Banking extract'!AV171</f>
        <v>0</v>
      </c>
      <c r="E183" s="3">
        <f>'Banking extract'!BA171+'Banking extract'!BE171</f>
        <v>0</v>
      </c>
      <c r="F183" s="3">
        <f>'Banking extract'!AU171+'Banking extract'!BC171</f>
        <v>0</v>
      </c>
      <c r="G183" s="3">
        <f>'Banking extract'!AR171</f>
        <v>0</v>
      </c>
      <c r="H183" s="3">
        <f>'Banking extract'!AX171+'Banking extract'!AZ171+'Banking extract'!BB171</f>
        <v>0</v>
      </c>
      <c r="I183" s="3">
        <f>'Banking extract'!BD171</f>
        <v>0</v>
      </c>
      <c r="J183" s="207">
        <f>SUM('Banking extract'!AQ171:BG171)-SUM(D183:I183)-K183</f>
        <v>0</v>
      </c>
      <c r="K183" s="3">
        <f>'Banking extract'!AY171</f>
        <v>0</v>
      </c>
      <c r="L183" s="3">
        <f>IF(LEFT('Banking extract'!D171,1)="R",'Banking extract'!N171,0)</f>
        <v>0</v>
      </c>
      <c r="M183" s="3">
        <f>SUM('Banking extract'!Q171:AP171)-SUM(N183:Q183)</f>
        <v>0</v>
      </c>
      <c r="N183" s="3">
        <f>'Banking extract'!Y171+'Banking extract'!Z171+'Banking extract'!AO171</f>
        <v>0</v>
      </c>
      <c r="O183" s="3">
        <f>'Banking extract'!AB171+'Banking extract'!AE171+'Banking extract'!AK171</f>
        <v>0</v>
      </c>
      <c r="P183" s="3">
        <f>'Banking extract'!V171+'Banking extract'!BC171</f>
        <v>0</v>
      </c>
      <c r="Q183" s="3">
        <f>'Banking extract'!Q171+'Banking extract'!AC171+'Banking extract'!W171</f>
        <v>0</v>
      </c>
      <c r="R183" s="36">
        <f>IF(LEFT('Banking extract'!D171,1)="E",'Banking extract'!N171,0)</f>
        <v>0</v>
      </c>
      <c r="S183" s="13"/>
      <c r="T183" s="13"/>
    </row>
    <row r="184" spans="1:20">
      <c r="A184" s="31">
        <f>'Banking extract'!H172</f>
        <v>0</v>
      </c>
      <c r="B184" s="32" t="str">
        <f>'Banking extract'!J172&amp;" - "&amp;'Banking extract'!K172</f>
        <v xml:space="preserve"> - </v>
      </c>
      <c r="C184" s="33">
        <f>'Banking extract'!A172</f>
        <v>0</v>
      </c>
      <c r="D184" s="3">
        <f>'Banking extract'!AV172</f>
        <v>0</v>
      </c>
      <c r="E184" s="3">
        <f>'Banking extract'!BA172+'Banking extract'!BE172</f>
        <v>0</v>
      </c>
      <c r="F184" s="3">
        <f>'Banking extract'!AU172+'Banking extract'!BC172</f>
        <v>0</v>
      </c>
      <c r="G184" s="3">
        <f>'Banking extract'!AR172</f>
        <v>0</v>
      </c>
      <c r="H184" s="3">
        <f>'Banking extract'!AX172+'Banking extract'!AZ172+'Banking extract'!BB172</f>
        <v>0</v>
      </c>
      <c r="I184" s="3">
        <f>'Banking extract'!BD172</f>
        <v>0</v>
      </c>
      <c r="J184" s="207">
        <f>SUM('Banking extract'!AQ172:BG172)-SUM(D184:I184)-K184</f>
        <v>0</v>
      </c>
      <c r="K184" s="3">
        <f>'Banking extract'!AY172</f>
        <v>0</v>
      </c>
      <c r="L184" s="3">
        <f>IF(LEFT('Banking extract'!D172,1)="R",'Banking extract'!N172,0)</f>
        <v>0</v>
      </c>
      <c r="M184" s="3">
        <f>SUM('Banking extract'!Q172:AP172)-SUM(N184:Q184)</f>
        <v>0</v>
      </c>
      <c r="N184" s="3">
        <f>'Banking extract'!Y172+'Banking extract'!Z172+'Banking extract'!AO172</f>
        <v>0</v>
      </c>
      <c r="O184" s="3">
        <f>'Banking extract'!AB172+'Banking extract'!AE172+'Banking extract'!AK172</f>
        <v>0</v>
      </c>
      <c r="P184" s="3">
        <f>'Banking extract'!V172+'Banking extract'!BC172</f>
        <v>0</v>
      </c>
      <c r="Q184" s="3">
        <f>'Banking extract'!Q172+'Banking extract'!AC172+'Banking extract'!W172</f>
        <v>0</v>
      </c>
      <c r="R184" s="36">
        <f>IF(LEFT('Banking extract'!D172,1)="E",'Banking extract'!N172,0)</f>
        <v>0</v>
      </c>
      <c r="S184" s="13"/>
      <c r="T184" s="13"/>
    </row>
    <row r="185" spans="1:20">
      <c r="A185" s="31">
        <f>'Banking extract'!H173</f>
        <v>0</v>
      </c>
      <c r="B185" s="32" t="str">
        <f>'Banking extract'!J173&amp;" - "&amp;'Banking extract'!K173</f>
        <v xml:space="preserve"> - </v>
      </c>
      <c r="C185" s="33">
        <f>'Banking extract'!A173</f>
        <v>0</v>
      </c>
      <c r="D185" s="3">
        <f>'Banking extract'!AV173</f>
        <v>0</v>
      </c>
      <c r="E185" s="3">
        <f>'Banking extract'!BA173+'Banking extract'!BE173</f>
        <v>0</v>
      </c>
      <c r="F185" s="3">
        <f>'Banking extract'!AU173+'Banking extract'!BC173</f>
        <v>0</v>
      </c>
      <c r="G185" s="3">
        <f>'Banking extract'!AR173</f>
        <v>0</v>
      </c>
      <c r="H185" s="3">
        <f>'Banking extract'!AX173+'Banking extract'!AZ173+'Banking extract'!BB173</f>
        <v>0</v>
      </c>
      <c r="I185" s="3">
        <f>'Banking extract'!BD173</f>
        <v>0</v>
      </c>
      <c r="J185" s="207">
        <f>SUM('Banking extract'!AQ173:BG173)-SUM(D185:I185)-K185</f>
        <v>0</v>
      </c>
      <c r="K185" s="3">
        <f>'Banking extract'!AY173</f>
        <v>0</v>
      </c>
      <c r="L185" s="3">
        <f>IF(LEFT('Banking extract'!D173,1)="R",'Banking extract'!N173,0)</f>
        <v>0</v>
      </c>
      <c r="M185" s="3">
        <f>SUM('Banking extract'!Q173:AP173)-SUM(N185:Q185)</f>
        <v>0</v>
      </c>
      <c r="N185" s="3">
        <f>'Banking extract'!Y173+'Banking extract'!Z173+'Banking extract'!AO173</f>
        <v>0</v>
      </c>
      <c r="O185" s="3">
        <f>'Banking extract'!AB173+'Banking extract'!AE173+'Banking extract'!AK173</f>
        <v>0</v>
      </c>
      <c r="P185" s="3">
        <f>'Banking extract'!V173+'Banking extract'!BC173</f>
        <v>0</v>
      </c>
      <c r="Q185" s="3">
        <f>'Banking extract'!Q173+'Banking extract'!AC173+'Banking extract'!W173</f>
        <v>0</v>
      </c>
      <c r="R185" s="36">
        <f>IF(LEFT('Banking extract'!D173,1)="E",'Banking extract'!N173,0)</f>
        <v>0</v>
      </c>
      <c r="S185" s="13"/>
      <c r="T185" s="13"/>
    </row>
    <row r="186" spans="1:20">
      <c r="A186" s="31">
        <f>'Banking extract'!H174</f>
        <v>0</v>
      </c>
      <c r="B186" s="32" t="str">
        <f>'Banking extract'!J174&amp;" - "&amp;'Banking extract'!K174</f>
        <v xml:space="preserve"> - </v>
      </c>
      <c r="C186" s="33">
        <f>'Banking extract'!A174</f>
        <v>0</v>
      </c>
      <c r="D186" s="3">
        <f>'Banking extract'!AV174</f>
        <v>0</v>
      </c>
      <c r="E186" s="3">
        <f>'Banking extract'!BA174+'Banking extract'!BE174</f>
        <v>0</v>
      </c>
      <c r="F186" s="3">
        <f>'Banking extract'!AU174+'Banking extract'!BC174</f>
        <v>0</v>
      </c>
      <c r="G186" s="3">
        <f>'Banking extract'!AR174</f>
        <v>0</v>
      </c>
      <c r="H186" s="3">
        <f>'Banking extract'!AX174+'Banking extract'!AZ174+'Banking extract'!BB174</f>
        <v>0</v>
      </c>
      <c r="I186" s="3">
        <f>'Banking extract'!BD174</f>
        <v>0</v>
      </c>
      <c r="J186" s="207">
        <f>SUM('Banking extract'!AQ174:BG174)-SUM(D186:I186)-K186</f>
        <v>0</v>
      </c>
      <c r="K186" s="3">
        <f>'Banking extract'!AY174</f>
        <v>0</v>
      </c>
      <c r="L186" s="3">
        <f>IF(LEFT('Banking extract'!D174,1)="R",'Banking extract'!N174,0)</f>
        <v>0</v>
      </c>
      <c r="M186" s="3">
        <f>SUM('Banking extract'!Q174:AP174)-SUM(N186:Q186)</f>
        <v>0</v>
      </c>
      <c r="N186" s="3">
        <f>'Banking extract'!Y174+'Banking extract'!Z174+'Banking extract'!AO174</f>
        <v>0</v>
      </c>
      <c r="O186" s="3">
        <f>'Banking extract'!AB174+'Banking extract'!AE174+'Banking extract'!AK174</f>
        <v>0</v>
      </c>
      <c r="P186" s="3">
        <f>'Banking extract'!V174+'Banking extract'!BC174</f>
        <v>0</v>
      </c>
      <c r="Q186" s="3">
        <f>'Banking extract'!Q174+'Banking extract'!AC174+'Banking extract'!W174</f>
        <v>0</v>
      </c>
      <c r="R186" s="36">
        <f>IF(LEFT('Banking extract'!D174,1)="E",'Banking extract'!N174,0)</f>
        <v>0</v>
      </c>
      <c r="S186" s="13"/>
      <c r="T186" s="13"/>
    </row>
    <row r="187" spans="1:20">
      <c r="A187" s="31">
        <f>'Banking extract'!H175</f>
        <v>0</v>
      </c>
      <c r="B187" s="32" t="str">
        <f>'Banking extract'!J175&amp;" - "&amp;'Banking extract'!K175</f>
        <v xml:space="preserve"> - </v>
      </c>
      <c r="C187" s="33">
        <f>'Banking extract'!A175</f>
        <v>0</v>
      </c>
      <c r="D187" s="3">
        <f>'Banking extract'!AV175</f>
        <v>0</v>
      </c>
      <c r="E187" s="3">
        <f>'Banking extract'!BA175+'Banking extract'!BE175</f>
        <v>0</v>
      </c>
      <c r="F187" s="3">
        <f>'Banking extract'!AU175+'Banking extract'!BC175</f>
        <v>0</v>
      </c>
      <c r="G187" s="3">
        <f>'Banking extract'!AR175</f>
        <v>0</v>
      </c>
      <c r="H187" s="3">
        <f>'Banking extract'!AX175+'Banking extract'!AZ175+'Banking extract'!BB175</f>
        <v>0</v>
      </c>
      <c r="I187" s="3">
        <f>'Banking extract'!BD175</f>
        <v>0</v>
      </c>
      <c r="J187" s="207">
        <f>SUM('Banking extract'!AQ175:BG175)-SUM(D187:I187)-K187</f>
        <v>0</v>
      </c>
      <c r="K187" s="3">
        <f>'Banking extract'!AY175</f>
        <v>0</v>
      </c>
      <c r="L187" s="3">
        <f>IF(LEFT('Banking extract'!D175,1)="R",'Banking extract'!N175,0)</f>
        <v>0</v>
      </c>
      <c r="M187" s="3">
        <f>SUM('Banking extract'!Q175:AP175)-SUM(N187:Q187)</f>
        <v>0</v>
      </c>
      <c r="N187" s="3">
        <f>'Banking extract'!Y175+'Banking extract'!Z175+'Banking extract'!AO175</f>
        <v>0</v>
      </c>
      <c r="O187" s="3">
        <f>'Banking extract'!AB175+'Banking extract'!AE175+'Banking extract'!AK175</f>
        <v>0</v>
      </c>
      <c r="P187" s="3">
        <f>'Banking extract'!V175+'Banking extract'!BC175</f>
        <v>0</v>
      </c>
      <c r="Q187" s="3">
        <f>'Banking extract'!Q175+'Banking extract'!AC175+'Banking extract'!W175</f>
        <v>0</v>
      </c>
      <c r="R187" s="36">
        <f>IF(LEFT('Banking extract'!D175,1)="E",'Banking extract'!N175,0)</f>
        <v>0</v>
      </c>
      <c r="S187" s="13"/>
      <c r="T187" s="13"/>
    </row>
    <row r="188" spans="1:20">
      <c r="A188" s="31">
        <f>'Banking extract'!H176</f>
        <v>0</v>
      </c>
      <c r="B188" s="32" t="str">
        <f>'Banking extract'!J176&amp;" - "&amp;'Banking extract'!K176</f>
        <v xml:space="preserve"> - </v>
      </c>
      <c r="C188" s="33">
        <f>'Banking extract'!A176</f>
        <v>0</v>
      </c>
      <c r="D188" s="3">
        <f>'Banking extract'!AV176</f>
        <v>0</v>
      </c>
      <c r="E188" s="3">
        <f>'Banking extract'!BA176+'Banking extract'!BE176</f>
        <v>0</v>
      </c>
      <c r="F188" s="3">
        <f>'Banking extract'!AU176+'Banking extract'!BC176</f>
        <v>0</v>
      </c>
      <c r="G188" s="3">
        <f>'Banking extract'!AR176</f>
        <v>0</v>
      </c>
      <c r="H188" s="3">
        <f>'Banking extract'!AX176+'Banking extract'!AZ176+'Banking extract'!BB176</f>
        <v>0</v>
      </c>
      <c r="I188" s="3">
        <f>'Banking extract'!BD176</f>
        <v>0</v>
      </c>
      <c r="J188" s="207">
        <f>SUM('Banking extract'!AQ176:BG176)-SUM(D188:I188)-K188</f>
        <v>0</v>
      </c>
      <c r="K188" s="3">
        <f>'Banking extract'!AY176</f>
        <v>0</v>
      </c>
      <c r="L188" s="3">
        <f>IF(LEFT('Banking extract'!D176,1)="R",'Banking extract'!N176,0)</f>
        <v>0</v>
      </c>
      <c r="M188" s="3">
        <f>SUM('Banking extract'!Q176:AP176)-SUM(N188:Q188)</f>
        <v>0</v>
      </c>
      <c r="N188" s="3">
        <f>'Banking extract'!Y176+'Banking extract'!Z176+'Banking extract'!AO176</f>
        <v>0</v>
      </c>
      <c r="O188" s="3">
        <f>'Banking extract'!AB176+'Banking extract'!AE176+'Banking extract'!AK176</f>
        <v>0</v>
      </c>
      <c r="P188" s="3">
        <f>'Banking extract'!V176+'Banking extract'!BC176</f>
        <v>0</v>
      </c>
      <c r="Q188" s="3">
        <f>'Banking extract'!Q176+'Banking extract'!AC176+'Banking extract'!W176</f>
        <v>0</v>
      </c>
      <c r="R188" s="36">
        <f>IF(LEFT('Banking extract'!D176,1)="E",'Banking extract'!N176,0)</f>
        <v>0</v>
      </c>
      <c r="S188" s="13"/>
      <c r="T188" s="13"/>
    </row>
    <row r="189" spans="1:20">
      <c r="A189" s="31">
        <f>'Banking extract'!H177</f>
        <v>0</v>
      </c>
      <c r="B189" s="32" t="str">
        <f>'Banking extract'!J177&amp;" - "&amp;'Banking extract'!K177</f>
        <v xml:space="preserve"> - </v>
      </c>
      <c r="C189" s="33">
        <f>'Banking extract'!A177</f>
        <v>0</v>
      </c>
      <c r="D189" s="3">
        <f>'Banking extract'!AV177</f>
        <v>0</v>
      </c>
      <c r="E189" s="3">
        <f>'Banking extract'!BA177+'Banking extract'!BE177</f>
        <v>0</v>
      </c>
      <c r="F189" s="3">
        <f>'Banking extract'!AU177+'Banking extract'!BC177</f>
        <v>0</v>
      </c>
      <c r="G189" s="3">
        <f>'Banking extract'!AR177</f>
        <v>0</v>
      </c>
      <c r="H189" s="3">
        <f>'Banking extract'!AX177+'Banking extract'!AZ177+'Banking extract'!BB177</f>
        <v>0</v>
      </c>
      <c r="I189" s="3">
        <f>'Banking extract'!BD177</f>
        <v>0</v>
      </c>
      <c r="J189" s="207">
        <f>SUM('Banking extract'!AQ177:BG177)-SUM(D189:I189)-K189</f>
        <v>0</v>
      </c>
      <c r="K189" s="3">
        <f>'Banking extract'!AY177</f>
        <v>0</v>
      </c>
      <c r="L189" s="3">
        <f>IF(LEFT('Banking extract'!D177,1)="R",'Banking extract'!N177,0)</f>
        <v>0</v>
      </c>
      <c r="M189" s="3">
        <f>SUM('Banking extract'!Q177:AP177)-SUM(N189:Q189)</f>
        <v>0</v>
      </c>
      <c r="N189" s="3">
        <f>'Banking extract'!Y177+'Banking extract'!Z177+'Banking extract'!AO177</f>
        <v>0</v>
      </c>
      <c r="O189" s="3">
        <f>'Banking extract'!AB177+'Banking extract'!AE177+'Banking extract'!AK177</f>
        <v>0</v>
      </c>
      <c r="P189" s="3">
        <f>'Banking extract'!V177+'Banking extract'!BC177</f>
        <v>0</v>
      </c>
      <c r="Q189" s="3">
        <f>'Banking extract'!Q177+'Banking extract'!AC177+'Banking extract'!W177</f>
        <v>0</v>
      </c>
      <c r="R189" s="36">
        <f>IF(LEFT('Banking extract'!D177,1)="E",'Banking extract'!N177,0)</f>
        <v>0</v>
      </c>
      <c r="S189" s="13"/>
      <c r="T189" s="13"/>
    </row>
    <row r="190" spans="1:20">
      <c r="A190" s="31">
        <f>'Banking extract'!H178</f>
        <v>0</v>
      </c>
      <c r="B190" s="32" t="str">
        <f>'Banking extract'!J178&amp;" - "&amp;'Banking extract'!K178</f>
        <v xml:space="preserve"> - </v>
      </c>
      <c r="C190" s="33">
        <f>'Banking extract'!A178</f>
        <v>0</v>
      </c>
      <c r="D190" s="3">
        <f>'Banking extract'!AV178</f>
        <v>0</v>
      </c>
      <c r="E190" s="3">
        <f>'Banking extract'!BA178+'Banking extract'!BE178</f>
        <v>0</v>
      </c>
      <c r="F190" s="3">
        <f>'Banking extract'!AU178+'Banking extract'!BC178</f>
        <v>0</v>
      </c>
      <c r="G190" s="3">
        <f>'Banking extract'!AR178</f>
        <v>0</v>
      </c>
      <c r="H190" s="3">
        <f>'Banking extract'!AX178+'Banking extract'!AZ178+'Banking extract'!BB178</f>
        <v>0</v>
      </c>
      <c r="I190" s="3">
        <f>'Banking extract'!BD178</f>
        <v>0</v>
      </c>
      <c r="J190" s="207">
        <f>SUM('Banking extract'!AQ178:BG178)-SUM(D190:I190)-K190</f>
        <v>0</v>
      </c>
      <c r="K190" s="3">
        <f>'Banking extract'!AY178</f>
        <v>0</v>
      </c>
      <c r="L190" s="3">
        <f>IF(LEFT('Banking extract'!D178,1)="R",'Banking extract'!N178,0)</f>
        <v>0</v>
      </c>
      <c r="M190" s="3">
        <f>SUM('Banking extract'!Q178:AP178)-SUM(N190:Q190)</f>
        <v>0</v>
      </c>
      <c r="N190" s="3">
        <f>'Banking extract'!Y178+'Banking extract'!Z178+'Banking extract'!AO178</f>
        <v>0</v>
      </c>
      <c r="O190" s="3">
        <f>'Banking extract'!AB178+'Banking extract'!AE178+'Banking extract'!AK178</f>
        <v>0</v>
      </c>
      <c r="P190" s="3">
        <f>'Banking extract'!V178+'Banking extract'!BC178</f>
        <v>0</v>
      </c>
      <c r="Q190" s="3">
        <f>'Banking extract'!Q178+'Banking extract'!AC178+'Banking extract'!W178</f>
        <v>0</v>
      </c>
      <c r="R190" s="36">
        <f>IF(LEFT('Banking extract'!D178,1)="E",'Banking extract'!N178,0)</f>
        <v>0</v>
      </c>
      <c r="S190" s="13"/>
      <c r="T190" s="13"/>
    </row>
    <row r="191" spans="1:20">
      <c r="A191" s="31">
        <f>'Banking extract'!H179</f>
        <v>0</v>
      </c>
      <c r="B191" s="32" t="str">
        <f>'Banking extract'!J179&amp;" - "&amp;'Banking extract'!K179</f>
        <v xml:space="preserve"> - </v>
      </c>
      <c r="C191" s="33">
        <f>'Banking extract'!A179</f>
        <v>0</v>
      </c>
      <c r="D191" s="3">
        <f>'Banking extract'!AV179</f>
        <v>0</v>
      </c>
      <c r="E191" s="3">
        <f>'Banking extract'!BA179+'Banking extract'!BE179</f>
        <v>0</v>
      </c>
      <c r="F191" s="3">
        <f>'Banking extract'!AU179+'Banking extract'!BC179</f>
        <v>0</v>
      </c>
      <c r="G191" s="3">
        <f>'Banking extract'!AR179</f>
        <v>0</v>
      </c>
      <c r="H191" s="3">
        <f>'Banking extract'!AX179+'Banking extract'!AZ179+'Banking extract'!BB179</f>
        <v>0</v>
      </c>
      <c r="I191" s="3">
        <f>'Banking extract'!BD179</f>
        <v>0</v>
      </c>
      <c r="J191" s="207">
        <f>SUM('Banking extract'!AQ179:BG179)-SUM(D191:I191)-K191</f>
        <v>0</v>
      </c>
      <c r="K191" s="3">
        <f>'Banking extract'!AY179</f>
        <v>0</v>
      </c>
      <c r="L191" s="3">
        <f>IF(LEFT('Banking extract'!D179,1)="R",'Banking extract'!N179,0)</f>
        <v>0</v>
      </c>
      <c r="M191" s="3">
        <f>SUM('Banking extract'!Q179:AP179)-SUM(N191:Q191)</f>
        <v>0</v>
      </c>
      <c r="N191" s="3">
        <f>'Banking extract'!Y179+'Banking extract'!Z179+'Banking extract'!AO179</f>
        <v>0</v>
      </c>
      <c r="O191" s="3">
        <f>'Banking extract'!AB179+'Banking extract'!AE179+'Banking extract'!AK179</f>
        <v>0</v>
      </c>
      <c r="P191" s="3">
        <f>'Banking extract'!V179+'Banking extract'!BC179</f>
        <v>0</v>
      </c>
      <c r="Q191" s="3">
        <f>'Banking extract'!Q179+'Banking extract'!AC179+'Banking extract'!W179</f>
        <v>0</v>
      </c>
      <c r="R191" s="36">
        <f>IF(LEFT('Banking extract'!D179,1)="E",'Banking extract'!N179,0)</f>
        <v>0</v>
      </c>
      <c r="S191" s="13"/>
      <c r="T191" s="13"/>
    </row>
    <row r="192" spans="1:20">
      <c r="A192" s="31">
        <f>'Banking extract'!H180</f>
        <v>0</v>
      </c>
      <c r="B192" s="32" t="str">
        <f>'Banking extract'!J180&amp;" - "&amp;'Banking extract'!K180</f>
        <v xml:space="preserve"> - </v>
      </c>
      <c r="C192" s="33">
        <f>'Banking extract'!A180</f>
        <v>0</v>
      </c>
      <c r="D192" s="3">
        <f>'Banking extract'!AV180</f>
        <v>0</v>
      </c>
      <c r="E192" s="3">
        <f>'Banking extract'!BA180+'Banking extract'!BE180</f>
        <v>0</v>
      </c>
      <c r="F192" s="3">
        <f>'Banking extract'!AU180+'Banking extract'!BC180</f>
        <v>0</v>
      </c>
      <c r="G192" s="3">
        <f>'Banking extract'!AR180</f>
        <v>0</v>
      </c>
      <c r="H192" s="3">
        <f>'Banking extract'!AX180+'Banking extract'!AZ180+'Banking extract'!BB180</f>
        <v>0</v>
      </c>
      <c r="I192" s="3">
        <f>'Banking extract'!BD180</f>
        <v>0</v>
      </c>
      <c r="J192" s="207">
        <f>SUM('Banking extract'!AQ180:BG180)-SUM(D192:I192)-K192</f>
        <v>0</v>
      </c>
      <c r="K192" s="3">
        <f>'Banking extract'!AY180</f>
        <v>0</v>
      </c>
      <c r="L192" s="3">
        <f>IF(LEFT('Banking extract'!D180,1)="R",'Banking extract'!N180,0)</f>
        <v>0</v>
      </c>
      <c r="M192" s="3">
        <f>SUM('Banking extract'!Q180:AP180)-SUM(N192:Q192)</f>
        <v>0</v>
      </c>
      <c r="N192" s="3">
        <f>'Banking extract'!Y180+'Banking extract'!Z180+'Banking extract'!AO180</f>
        <v>0</v>
      </c>
      <c r="O192" s="3">
        <f>'Banking extract'!AB180+'Banking extract'!AE180+'Banking extract'!AK180</f>
        <v>0</v>
      </c>
      <c r="P192" s="3">
        <f>'Banking extract'!V180+'Banking extract'!BC180</f>
        <v>0</v>
      </c>
      <c r="Q192" s="3">
        <f>'Banking extract'!Q180+'Banking extract'!AC180+'Banking extract'!W180</f>
        <v>0</v>
      </c>
      <c r="R192" s="36">
        <f>IF(LEFT('Banking extract'!D180,1)="E",'Banking extract'!N180,0)</f>
        <v>0</v>
      </c>
      <c r="S192" s="13"/>
      <c r="T192" s="13"/>
    </row>
    <row r="193" spans="1:20">
      <c r="A193" s="31">
        <f>'Banking extract'!H181</f>
        <v>0</v>
      </c>
      <c r="B193" s="32" t="str">
        <f>'Banking extract'!J181&amp;" - "&amp;'Banking extract'!K181</f>
        <v xml:space="preserve"> - </v>
      </c>
      <c r="C193" s="33">
        <f>'Banking extract'!A181</f>
        <v>0</v>
      </c>
      <c r="D193" s="3">
        <f>'Banking extract'!AV181</f>
        <v>0</v>
      </c>
      <c r="E193" s="3">
        <f>'Banking extract'!BA181+'Banking extract'!BE181</f>
        <v>0</v>
      </c>
      <c r="F193" s="3">
        <f>'Banking extract'!AU181+'Banking extract'!BC181</f>
        <v>0</v>
      </c>
      <c r="G193" s="3">
        <f>'Banking extract'!AR181</f>
        <v>0</v>
      </c>
      <c r="H193" s="3">
        <f>'Banking extract'!AX181+'Banking extract'!AZ181+'Banking extract'!BB181</f>
        <v>0</v>
      </c>
      <c r="I193" s="3">
        <f>'Banking extract'!BD181</f>
        <v>0</v>
      </c>
      <c r="J193" s="207">
        <f>SUM('Banking extract'!AQ181:BG181)-SUM(D193:I193)-K193</f>
        <v>0</v>
      </c>
      <c r="K193" s="3">
        <f>'Banking extract'!AY181</f>
        <v>0</v>
      </c>
      <c r="L193" s="3">
        <f>IF(LEFT('Banking extract'!D181,1)="R",'Banking extract'!N181,0)</f>
        <v>0</v>
      </c>
      <c r="M193" s="3">
        <f>SUM('Banking extract'!Q181:AP181)-SUM(N193:Q193)</f>
        <v>0</v>
      </c>
      <c r="N193" s="3">
        <f>'Banking extract'!Y181+'Banking extract'!Z181+'Banking extract'!AO181</f>
        <v>0</v>
      </c>
      <c r="O193" s="3">
        <f>'Banking extract'!AB181+'Banking extract'!AE181+'Banking extract'!AK181</f>
        <v>0</v>
      </c>
      <c r="P193" s="3">
        <f>'Banking extract'!V181+'Banking extract'!BC181</f>
        <v>0</v>
      </c>
      <c r="Q193" s="3">
        <f>'Banking extract'!Q181+'Banking extract'!AC181+'Banking extract'!W181</f>
        <v>0</v>
      </c>
      <c r="R193" s="36">
        <f>IF(LEFT('Banking extract'!D181,1)="E",'Banking extract'!N181,0)</f>
        <v>0</v>
      </c>
      <c r="S193" s="13"/>
      <c r="T193" s="13"/>
    </row>
    <row r="194" spans="1:20">
      <c r="A194" s="31">
        <f>'Banking extract'!H182</f>
        <v>0</v>
      </c>
      <c r="B194" s="32" t="str">
        <f>'Banking extract'!J182&amp;" - "&amp;'Banking extract'!K182</f>
        <v xml:space="preserve"> - </v>
      </c>
      <c r="C194" s="33">
        <f>'Banking extract'!A182</f>
        <v>0</v>
      </c>
      <c r="D194" s="3">
        <f>'Banking extract'!AV182</f>
        <v>0</v>
      </c>
      <c r="E194" s="3">
        <f>'Banking extract'!BA182+'Banking extract'!BE182</f>
        <v>0</v>
      </c>
      <c r="F194" s="3">
        <f>'Banking extract'!AU182+'Banking extract'!BC182</f>
        <v>0</v>
      </c>
      <c r="G194" s="3">
        <f>'Banking extract'!AR182</f>
        <v>0</v>
      </c>
      <c r="H194" s="3">
        <f>'Banking extract'!AX182+'Banking extract'!AZ182+'Banking extract'!BB182</f>
        <v>0</v>
      </c>
      <c r="I194" s="3">
        <f>'Banking extract'!BD182</f>
        <v>0</v>
      </c>
      <c r="J194" s="207">
        <f>SUM('Banking extract'!AQ182:BG182)-SUM(D194:I194)-K194</f>
        <v>0</v>
      </c>
      <c r="K194" s="3">
        <f>'Banking extract'!AY182</f>
        <v>0</v>
      </c>
      <c r="L194" s="3">
        <f>IF(LEFT('Banking extract'!D182,1)="R",'Banking extract'!N182,0)</f>
        <v>0</v>
      </c>
      <c r="M194" s="3">
        <f>SUM('Banking extract'!Q182:AP182)-SUM(N194:Q194)</f>
        <v>0</v>
      </c>
      <c r="N194" s="3">
        <f>'Banking extract'!Y182+'Banking extract'!Z182+'Banking extract'!AO182</f>
        <v>0</v>
      </c>
      <c r="O194" s="3">
        <f>'Banking extract'!AB182+'Banking extract'!AE182+'Banking extract'!AK182</f>
        <v>0</v>
      </c>
      <c r="P194" s="3">
        <f>'Banking extract'!V182+'Banking extract'!BC182</f>
        <v>0</v>
      </c>
      <c r="Q194" s="3">
        <f>'Banking extract'!Q182+'Banking extract'!AC182+'Banking extract'!W182</f>
        <v>0</v>
      </c>
      <c r="R194" s="36">
        <f>IF(LEFT('Banking extract'!D182,1)="E",'Banking extract'!N182,0)</f>
        <v>0</v>
      </c>
      <c r="S194" s="13"/>
      <c r="T194" s="13"/>
    </row>
    <row r="195" spans="1:20">
      <c r="A195" s="31">
        <f>'Banking extract'!H183</f>
        <v>0</v>
      </c>
      <c r="B195" s="32" t="str">
        <f>'Banking extract'!J183&amp;" - "&amp;'Banking extract'!K183</f>
        <v xml:space="preserve"> - </v>
      </c>
      <c r="C195" s="33">
        <f>'Banking extract'!A183</f>
        <v>0</v>
      </c>
      <c r="D195" s="3">
        <f>'Banking extract'!AV183</f>
        <v>0</v>
      </c>
      <c r="E195" s="3">
        <f>'Banking extract'!BA183+'Banking extract'!BE183</f>
        <v>0</v>
      </c>
      <c r="F195" s="3">
        <f>'Banking extract'!AU183+'Banking extract'!BC183</f>
        <v>0</v>
      </c>
      <c r="G195" s="3">
        <f>'Banking extract'!AR183</f>
        <v>0</v>
      </c>
      <c r="H195" s="3">
        <f>'Banking extract'!AX183+'Banking extract'!AZ183+'Banking extract'!BB183</f>
        <v>0</v>
      </c>
      <c r="I195" s="3">
        <f>'Banking extract'!BD183</f>
        <v>0</v>
      </c>
      <c r="J195" s="207">
        <f>SUM('Banking extract'!AQ183:BG183)-SUM(D195:I195)-K195</f>
        <v>0</v>
      </c>
      <c r="K195" s="3">
        <f>'Banking extract'!AY183</f>
        <v>0</v>
      </c>
      <c r="L195" s="3">
        <f>IF(LEFT('Banking extract'!D183,1)="R",'Banking extract'!N183,0)</f>
        <v>0</v>
      </c>
      <c r="M195" s="3">
        <f>SUM('Banking extract'!Q183:AP183)-SUM(N195:Q195)</f>
        <v>0</v>
      </c>
      <c r="N195" s="3">
        <f>'Banking extract'!Y183+'Banking extract'!Z183+'Banking extract'!AO183</f>
        <v>0</v>
      </c>
      <c r="O195" s="3">
        <f>'Banking extract'!AB183+'Banking extract'!AE183+'Banking extract'!AK183</f>
        <v>0</v>
      </c>
      <c r="P195" s="3">
        <f>'Banking extract'!V183+'Banking extract'!BC183</f>
        <v>0</v>
      </c>
      <c r="Q195" s="3">
        <f>'Banking extract'!Q183+'Banking extract'!AC183+'Banking extract'!W183</f>
        <v>0</v>
      </c>
      <c r="R195" s="36">
        <f>IF(LEFT('Banking extract'!D183,1)="E",'Banking extract'!N183,0)</f>
        <v>0</v>
      </c>
      <c r="S195" s="13"/>
      <c r="T195" s="13"/>
    </row>
    <row r="196" spans="1:20">
      <c r="A196" s="31">
        <f>'Banking extract'!H184</f>
        <v>0</v>
      </c>
      <c r="B196" s="32" t="str">
        <f>'Banking extract'!J184&amp;" - "&amp;'Banking extract'!K184</f>
        <v xml:space="preserve"> - </v>
      </c>
      <c r="C196" s="33">
        <f>'Banking extract'!A184</f>
        <v>0</v>
      </c>
      <c r="D196" s="3">
        <f>'Banking extract'!AV184</f>
        <v>0</v>
      </c>
      <c r="E196" s="3">
        <f>'Banking extract'!BA184+'Banking extract'!BE184</f>
        <v>0</v>
      </c>
      <c r="F196" s="3">
        <f>'Banking extract'!AU184+'Banking extract'!BC184</f>
        <v>0</v>
      </c>
      <c r="G196" s="3">
        <f>'Banking extract'!AR184</f>
        <v>0</v>
      </c>
      <c r="H196" s="3">
        <f>'Banking extract'!AX184+'Banking extract'!AZ184+'Banking extract'!BB184</f>
        <v>0</v>
      </c>
      <c r="I196" s="3">
        <f>'Banking extract'!BD184</f>
        <v>0</v>
      </c>
      <c r="J196" s="207">
        <f>SUM('Banking extract'!AQ184:BG184)-SUM(D196:I196)-K196</f>
        <v>0</v>
      </c>
      <c r="K196" s="3">
        <f>'Banking extract'!AY184</f>
        <v>0</v>
      </c>
      <c r="L196" s="3">
        <f>IF(LEFT('Banking extract'!D184,1)="R",'Banking extract'!N184,0)</f>
        <v>0</v>
      </c>
      <c r="M196" s="3">
        <f>SUM('Banking extract'!Q184:AP184)-SUM(N196:Q196)</f>
        <v>0</v>
      </c>
      <c r="N196" s="3">
        <f>'Banking extract'!Y184+'Banking extract'!Z184+'Banking extract'!AO184</f>
        <v>0</v>
      </c>
      <c r="O196" s="3">
        <f>'Banking extract'!AB184+'Banking extract'!AE184+'Banking extract'!AK184</f>
        <v>0</v>
      </c>
      <c r="P196" s="3">
        <f>'Banking extract'!V184+'Banking extract'!BC184</f>
        <v>0</v>
      </c>
      <c r="Q196" s="3">
        <f>'Banking extract'!Q184+'Banking extract'!AC184+'Banking extract'!W184</f>
        <v>0</v>
      </c>
      <c r="R196" s="36">
        <f>IF(LEFT('Banking extract'!D184,1)="E",'Banking extract'!N184,0)</f>
        <v>0</v>
      </c>
      <c r="S196" s="13"/>
      <c r="T196" s="13"/>
    </row>
    <row r="197" spans="1:20">
      <c r="A197" s="31">
        <f>'Banking extract'!H185</f>
        <v>0</v>
      </c>
      <c r="B197" s="32" t="str">
        <f>'Banking extract'!J185&amp;" - "&amp;'Banking extract'!K185</f>
        <v xml:space="preserve"> - </v>
      </c>
      <c r="C197" s="33">
        <f>'Banking extract'!A185</f>
        <v>0</v>
      </c>
      <c r="D197" s="3">
        <f>'Banking extract'!AV185</f>
        <v>0</v>
      </c>
      <c r="E197" s="3">
        <f>'Banking extract'!BA185+'Banking extract'!BE185</f>
        <v>0</v>
      </c>
      <c r="F197" s="3">
        <f>'Banking extract'!AU185+'Banking extract'!BC185</f>
        <v>0</v>
      </c>
      <c r="G197" s="3">
        <f>'Banking extract'!AR185</f>
        <v>0</v>
      </c>
      <c r="H197" s="3">
        <f>'Banking extract'!AX185+'Banking extract'!AZ185+'Banking extract'!BB185</f>
        <v>0</v>
      </c>
      <c r="I197" s="3">
        <f>'Banking extract'!BD185</f>
        <v>0</v>
      </c>
      <c r="J197" s="207">
        <f>SUM('Banking extract'!AQ185:BG185)-SUM(D197:I197)-K197</f>
        <v>0</v>
      </c>
      <c r="K197" s="3">
        <f>'Banking extract'!AY185</f>
        <v>0</v>
      </c>
      <c r="L197" s="3">
        <f>IF(LEFT('Banking extract'!D185,1)="R",'Banking extract'!N185,0)</f>
        <v>0</v>
      </c>
      <c r="M197" s="3">
        <f>SUM('Banking extract'!Q185:AP185)-SUM(N197:Q197)</f>
        <v>0</v>
      </c>
      <c r="N197" s="3">
        <f>'Banking extract'!Y185+'Banking extract'!Z185+'Banking extract'!AO185</f>
        <v>0</v>
      </c>
      <c r="O197" s="3">
        <f>'Banking extract'!AB185+'Banking extract'!AE185+'Banking extract'!AK185</f>
        <v>0</v>
      </c>
      <c r="P197" s="3">
        <f>'Banking extract'!V185+'Banking extract'!BC185</f>
        <v>0</v>
      </c>
      <c r="Q197" s="3">
        <f>'Banking extract'!Q185+'Banking extract'!AC185+'Banking extract'!W185</f>
        <v>0</v>
      </c>
      <c r="R197" s="36">
        <f>IF(LEFT('Banking extract'!D185,1)="E",'Banking extract'!N185,0)</f>
        <v>0</v>
      </c>
      <c r="S197" s="13"/>
      <c r="T197" s="13"/>
    </row>
    <row r="198" spans="1:20">
      <c r="A198" s="31">
        <f>'Banking extract'!H186</f>
        <v>0</v>
      </c>
      <c r="B198" s="32" t="str">
        <f>'Banking extract'!J186&amp;" - "&amp;'Banking extract'!K186</f>
        <v xml:space="preserve"> - </v>
      </c>
      <c r="C198" s="33">
        <f>'Banking extract'!A186</f>
        <v>0</v>
      </c>
      <c r="D198" s="3">
        <f>'Banking extract'!AV186</f>
        <v>0</v>
      </c>
      <c r="E198" s="3">
        <f>'Banking extract'!BA186+'Banking extract'!BE186</f>
        <v>0</v>
      </c>
      <c r="F198" s="3">
        <f>'Banking extract'!AU186+'Banking extract'!BC186</f>
        <v>0</v>
      </c>
      <c r="G198" s="3">
        <f>'Banking extract'!AR186</f>
        <v>0</v>
      </c>
      <c r="H198" s="3">
        <f>'Banking extract'!AX186+'Banking extract'!AZ186+'Banking extract'!BB186</f>
        <v>0</v>
      </c>
      <c r="I198" s="3">
        <f>'Banking extract'!BD186</f>
        <v>0</v>
      </c>
      <c r="J198" s="207">
        <f>SUM('Banking extract'!AQ186:BG186)-SUM(D198:I198)-K198</f>
        <v>0</v>
      </c>
      <c r="K198" s="3">
        <f>'Banking extract'!AY186</f>
        <v>0</v>
      </c>
      <c r="L198" s="3">
        <f>IF(LEFT('Banking extract'!D186,1)="R",'Banking extract'!N186,0)</f>
        <v>0</v>
      </c>
      <c r="M198" s="3">
        <f>SUM('Banking extract'!Q186:AP186)-SUM(N198:Q198)</f>
        <v>0</v>
      </c>
      <c r="N198" s="3">
        <f>'Banking extract'!Y186+'Banking extract'!Z186+'Banking extract'!AO186</f>
        <v>0</v>
      </c>
      <c r="O198" s="3">
        <f>'Banking extract'!AB186+'Banking extract'!AE186+'Banking extract'!AK186</f>
        <v>0</v>
      </c>
      <c r="P198" s="3">
        <f>'Banking extract'!V186+'Banking extract'!BC186</f>
        <v>0</v>
      </c>
      <c r="Q198" s="3">
        <f>'Banking extract'!Q186+'Banking extract'!AC186+'Banking extract'!W186</f>
        <v>0</v>
      </c>
      <c r="R198" s="36">
        <f>IF(LEFT('Banking extract'!D186,1)="E",'Banking extract'!N186,0)</f>
        <v>0</v>
      </c>
      <c r="S198" s="13"/>
      <c r="T198" s="13"/>
    </row>
    <row r="199" spans="1:20">
      <c r="A199" s="31">
        <f>'Banking extract'!H187</f>
        <v>0</v>
      </c>
      <c r="B199" s="32" t="str">
        <f>'Banking extract'!J187&amp;" - "&amp;'Banking extract'!K187</f>
        <v xml:space="preserve"> - </v>
      </c>
      <c r="C199" s="33">
        <f>'Banking extract'!A187</f>
        <v>0</v>
      </c>
      <c r="D199" s="3">
        <f>'Banking extract'!AV187</f>
        <v>0</v>
      </c>
      <c r="E199" s="3">
        <f>'Banking extract'!BA187+'Banking extract'!BE187</f>
        <v>0</v>
      </c>
      <c r="F199" s="3">
        <f>'Banking extract'!AU187+'Banking extract'!BC187</f>
        <v>0</v>
      </c>
      <c r="G199" s="3">
        <f>'Banking extract'!AR187</f>
        <v>0</v>
      </c>
      <c r="H199" s="3">
        <f>'Banking extract'!AX187+'Banking extract'!AZ187+'Banking extract'!BB187</f>
        <v>0</v>
      </c>
      <c r="I199" s="3">
        <f>'Banking extract'!BD187</f>
        <v>0</v>
      </c>
      <c r="J199" s="207">
        <f>SUM('Banking extract'!AQ187:BG187)-SUM(D199:I199)-K199</f>
        <v>0</v>
      </c>
      <c r="K199" s="3">
        <f>'Banking extract'!AY187</f>
        <v>0</v>
      </c>
      <c r="L199" s="3">
        <f>IF(LEFT('Banking extract'!D187,1)="R",'Banking extract'!N187,0)</f>
        <v>0</v>
      </c>
      <c r="M199" s="3">
        <f>SUM('Banking extract'!Q187:AP187)-SUM(N199:Q199)</f>
        <v>0</v>
      </c>
      <c r="N199" s="3">
        <f>'Banking extract'!Y187+'Banking extract'!Z187+'Banking extract'!AO187</f>
        <v>0</v>
      </c>
      <c r="O199" s="3">
        <f>'Banking extract'!AB187+'Banking extract'!AE187+'Banking extract'!AK187</f>
        <v>0</v>
      </c>
      <c r="P199" s="3">
        <f>'Banking extract'!V187+'Banking extract'!BC187</f>
        <v>0</v>
      </c>
      <c r="Q199" s="3">
        <f>'Banking extract'!Q187+'Banking extract'!AC187+'Banking extract'!W187</f>
        <v>0</v>
      </c>
      <c r="R199" s="36">
        <f>IF(LEFT('Banking extract'!D187,1)="E",'Banking extract'!N187,0)</f>
        <v>0</v>
      </c>
      <c r="S199" s="13"/>
      <c r="T199" s="13"/>
    </row>
    <row r="200" spans="1:20">
      <c r="A200" s="31">
        <f>'Banking extract'!H188</f>
        <v>0</v>
      </c>
      <c r="B200" s="32" t="str">
        <f>'Banking extract'!J188&amp;" - "&amp;'Banking extract'!K188</f>
        <v xml:space="preserve"> - </v>
      </c>
      <c r="C200" s="33">
        <f>'Banking extract'!A188</f>
        <v>0</v>
      </c>
      <c r="D200" s="3">
        <f>'Banking extract'!AV188</f>
        <v>0</v>
      </c>
      <c r="E200" s="3">
        <f>'Banking extract'!BA188+'Banking extract'!BE188</f>
        <v>0</v>
      </c>
      <c r="F200" s="3">
        <f>'Banking extract'!AU188+'Banking extract'!BC188</f>
        <v>0</v>
      </c>
      <c r="G200" s="3">
        <f>'Banking extract'!AR188</f>
        <v>0</v>
      </c>
      <c r="H200" s="3">
        <f>'Banking extract'!AX188+'Banking extract'!AZ188+'Banking extract'!BB188</f>
        <v>0</v>
      </c>
      <c r="I200" s="3">
        <f>'Banking extract'!BD188</f>
        <v>0</v>
      </c>
      <c r="J200" s="207">
        <f>SUM('Banking extract'!AQ188:BG188)-SUM(D200:I200)-K200</f>
        <v>0</v>
      </c>
      <c r="K200" s="3">
        <f>'Banking extract'!AY188</f>
        <v>0</v>
      </c>
      <c r="L200" s="3">
        <f>IF(LEFT('Banking extract'!D188,1)="R",'Banking extract'!N188,0)</f>
        <v>0</v>
      </c>
      <c r="M200" s="3">
        <f>SUM('Banking extract'!Q188:AP188)-SUM(N200:Q200)</f>
        <v>0</v>
      </c>
      <c r="N200" s="3">
        <f>'Banking extract'!Y188+'Banking extract'!Z188+'Banking extract'!AO188</f>
        <v>0</v>
      </c>
      <c r="O200" s="3">
        <f>'Banking extract'!AB188+'Banking extract'!AE188+'Banking extract'!AK188</f>
        <v>0</v>
      </c>
      <c r="P200" s="3">
        <f>'Banking extract'!V188+'Banking extract'!BC188</f>
        <v>0</v>
      </c>
      <c r="Q200" s="3">
        <f>'Banking extract'!Q188+'Banking extract'!AC188+'Banking extract'!W188</f>
        <v>0</v>
      </c>
      <c r="R200" s="36">
        <f>IF(LEFT('Banking extract'!D188,1)="E",'Banking extract'!N188,0)</f>
        <v>0</v>
      </c>
      <c r="S200" s="13"/>
      <c r="T200" s="13"/>
    </row>
    <row r="201" spans="1:20">
      <c r="A201" s="31">
        <f>'Banking extract'!H189</f>
        <v>0</v>
      </c>
      <c r="B201" s="32" t="str">
        <f>'Banking extract'!J189&amp;" - "&amp;'Banking extract'!K189</f>
        <v xml:space="preserve"> - </v>
      </c>
      <c r="C201" s="33">
        <f>'Banking extract'!A189</f>
        <v>0</v>
      </c>
      <c r="D201" s="3">
        <f>'Banking extract'!AV189</f>
        <v>0</v>
      </c>
      <c r="E201" s="3">
        <f>'Banking extract'!BA189+'Banking extract'!BE189</f>
        <v>0</v>
      </c>
      <c r="F201" s="3">
        <f>'Banking extract'!AU189+'Banking extract'!BC189</f>
        <v>0</v>
      </c>
      <c r="G201" s="3">
        <f>'Banking extract'!AR189</f>
        <v>0</v>
      </c>
      <c r="H201" s="3">
        <f>'Banking extract'!AX189+'Banking extract'!AZ189+'Banking extract'!BB189</f>
        <v>0</v>
      </c>
      <c r="I201" s="3">
        <f>'Banking extract'!BD189</f>
        <v>0</v>
      </c>
      <c r="J201" s="207">
        <f>SUM('Banking extract'!AQ189:BG189)-SUM(D201:I201)-K201</f>
        <v>0</v>
      </c>
      <c r="K201" s="3">
        <f>'Banking extract'!AY189</f>
        <v>0</v>
      </c>
      <c r="L201" s="3">
        <f>IF(LEFT('Banking extract'!D189,1)="R",'Banking extract'!N189,0)</f>
        <v>0</v>
      </c>
      <c r="M201" s="3">
        <f>SUM('Banking extract'!Q189:AP189)-SUM(N201:Q201)</f>
        <v>0</v>
      </c>
      <c r="N201" s="3">
        <f>'Banking extract'!Y189+'Banking extract'!Z189+'Banking extract'!AO189</f>
        <v>0</v>
      </c>
      <c r="O201" s="3">
        <f>'Banking extract'!AB189+'Banking extract'!AE189+'Banking extract'!AK189</f>
        <v>0</v>
      </c>
      <c r="P201" s="3">
        <f>'Banking extract'!V189+'Banking extract'!BC189</f>
        <v>0</v>
      </c>
      <c r="Q201" s="3">
        <f>'Banking extract'!Q189+'Banking extract'!AC189+'Banking extract'!W189</f>
        <v>0</v>
      </c>
      <c r="R201" s="36">
        <f>IF(LEFT('Banking extract'!D189,1)="E",'Banking extract'!N189,0)</f>
        <v>0</v>
      </c>
      <c r="S201" s="13"/>
      <c r="T201" s="13"/>
    </row>
    <row r="202" spans="1:20">
      <c r="A202" s="31">
        <f>'Banking extract'!H190</f>
        <v>0</v>
      </c>
      <c r="B202" s="32" t="str">
        <f>'Banking extract'!J190&amp;" - "&amp;'Banking extract'!K190</f>
        <v xml:space="preserve"> - </v>
      </c>
      <c r="C202" s="33">
        <f>'Banking extract'!A190</f>
        <v>0</v>
      </c>
      <c r="D202" s="3">
        <f>'Banking extract'!AV190</f>
        <v>0</v>
      </c>
      <c r="E202" s="3">
        <f>'Banking extract'!BA190+'Banking extract'!BE190</f>
        <v>0</v>
      </c>
      <c r="F202" s="3">
        <f>'Banking extract'!AU190+'Banking extract'!BC190</f>
        <v>0</v>
      </c>
      <c r="G202" s="3">
        <f>'Banking extract'!AR190</f>
        <v>0</v>
      </c>
      <c r="H202" s="3">
        <f>'Banking extract'!AX190+'Banking extract'!AZ190+'Banking extract'!BB190</f>
        <v>0</v>
      </c>
      <c r="I202" s="3">
        <f>'Banking extract'!BD190</f>
        <v>0</v>
      </c>
      <c r="J202" s="207">
        <f>SUM('Banking extract'!AQ190:BG190)-SUM(D202:I202)-K202</f>
        <v>0</v>
      </c>
      <c r="K202" s="3">
        <f>'Banking extract'!AY190</f>
        <v>0</v>
      </c>
      <c r="L202" s="3">
        <f>IF(LEFT('Banking extract'!D190,1)="R",'Banking extract'!N190,0)</f>
        <v>0</v>
      </c>
      <c r="M202" s="3">
        <f>SUM('Banking extract'!Q190:AP190)-SUM(N202:Q202)</f>
        <v>0</v>
      </c>
      <c r="N202" s="3">
        <f>'Banking extract'!Y190+'Banking extract'!Z190+'Banking extract'!AO190</f>
        <v>0</v>
      </c>
      <c r="O202" s="3">
        <f>'Banking extract'!AB190+'Banking extract'!AE190+'Banking extract'!AK190</f>
        <v>0</v>
      </c>
      <c r="P202" s="3">
        <f>'Banking extract'!V190+'Banking extract'!BC190</f>
        <v>0</v>
      </c>
      <c r="Q202" s="3">
        <f>'Banking extract'!Q190+'Banking extract'!AC190+'Banking extract'!W190</f>
        <v>0</v>
      </c>
      <c r="R202" s="36">
        <f>IF(LEFT('Banking extract'!D190,1)="E",'Banking extract'!N190,0)</f>
        <v>0</v>
      </c>
      <c r="S202" s="13"/>
      <c r="T202" s="13"/>
    </row>
    <row r="203" spans="1:20">
      <c r="A203" s="31">
        <f>'Banking extract'!H191</f>
        <v>0</v>
      </c>
      <c r="B203" s="32" t="str">
        <f>'Banking extract'!J191&amp;" - "&amp;'Banking extract'!K191</f>
        <v xml:space="preserve"> - </v>
      </c>
      <c r="C203" s="33">
        <f>'Banking extract'!A191</f>
        <v>0</v>
      </c>
      <c r="D203" s="3">
        <f>'Banking extract'!AV191</f>
        <v>0</v>
      </c>
      <c r="E203" s="3">
        <f>'Banking extract'!BA191+'Banking extract'!BE191</f>
        <v>0</v>
      </c>
      <c r="F203" s="3">
        <f>'Banking extract'!AU191+'Banking extract'!BC191</f>
        <v>0</v>
      </c>
      <c r="G203" s="3">
        <f>'Banking extract'!AR191</f>
        <v>0</v>
      </c>
      <c r="H203" s="3">
        <f>'Banking extract'!AX191+'Banking extract'!AZ191+'Banking extract'!BB191</f>
        <v>0</v>
      </c>
      <c r="I203" s="3">
        <f>'Banking extract'!BD191</f>
        <v>0</v>
      </c>
      <c r="J203" s="207">
        <f>SUM('Banking extract'!AQ191:BG191)-SUM(D203:I203)-K203</f>
        <v>0</v>
      </c>
      <c r="K203" s="3">
        <f>'Banking extract'!AY191</f>
        <v>0</v>
      </c>
      <c r="L203" s="3">
        <f>IF(LEFT('Banking extract'!D191,1)="R",'Banking extract'!N191,0)</f>
        <v>0</v>
      </c>
      <c r="M203" s="3">
        <f>SUM('Banking extract'!Q191:AP191)-SUM(N203:Q203)</f>
        <v>0</v>
      </c>
      <c r="N203" s="3">
        <f>'Banking extract'!Y191+'Banking extract'!Z191+'Banking extract'!AO191</f>
        <v>0</v>
      </c>
      <c r="O203" s="3">
        <f>'Banking extract'!AB191+'Banking extract'!AE191+'Banking extract'!AK191</f>
        <v>0</v>
      </c>
      <c r="P203" s="3">
        <f>'Banking extract'!V191+'Banking extract'!BC191</f>
        <v>0</v>
      </c>
      <c r="Q203" s="3">
        <f>'Banking extract'!Q191+'Banking extract'!AC191+'Banking extract'!W191</f>
        <v>0</v>
      </c>
      <c r="R203" s="36">
        <f>IF(LEFT('Banking extract'!D191,1)="E",'Banking extract'!N191,0)</f>
        <v>0</v>
      </c>
      <c r="S203" s="13"/>
      <c r="T203" s="13"/>
    </row>
    <row r="204" spans="1:20">
      <c r="A204" s="31">
        <f>'Banking extract'!H192</f>
        <v>0</v>
      </c>
      <c r="B204" s="32" t="str">
        <f>'Banking extract'!J192&amp;" - "&amp;'Banking extract'!K192</f>
        <v xml:space="preserve"> - </v>
      </c>
      <c r="C204" s="33">
        <f>'Banking extract'!A192</f>
        <v>0</v>
      </c>
      <c r="D204" s="3">
        <f>'Banking extract'!AV192</f>
        <v>0</v>
      </c>
      <c r="E204" s="3">
        <f>'Banking extract'!BA192+'Banking extract'!BE192</f>
        <v>0</v>
      </c>
      <c r="F204" s="3">
        <f>'Banking extract'!AU192+'Banking extract'!BC192</f>
        <v>0</v>
      </c>
      <c r="G204" s="3">
        <f>'Banking extract'!AR192</f>
        <v>0</v>
      </c>
      <c r="H204" s="3">
        <f>'Banking extract'!AX192+'Banking extract'!AZ192+'Banking extract'!BB192</f>
        <v>0</v>
      </c>
      <c r="I204" s="3">
        <f>'Banking extract'!BD192</f>
        <v>0</v>
      </c>
      <c r="J204" s="207">
        <f>SUM('Banking extract'!AQ192:BG192)-SUM(D204:I204)-K204</f>
        <v>0</v>
      </c>
      <c r="K204" s="3">
        <f>'Banking extract'!AY192</f>
        <v>0</v>
      </c>
      <c r="L204" s="3">
        <f>IF(LEFT('Banking extract'!D192,1)="R",'Banking extract'!N192,0)</f>
        <v>0</v>
      </c>
      <c r="M204" s="3">
        <f>SUM('Banking extract'!Q192:AP192)-SUM(N204:Q204)</f>
        <v>0</v>
      </c>
      <c r="N204" s="3">
        <f>'Banking extract'!Y192+'Banking extract'!Z192+'Banking extract'!AO192</f>
        <v>0</v>
      </c>
      <c r="O204" s="3">
        <f>'Banking extract'!AB192+'Banking extract'!AE192+'Banking extract'!AK192</f>
        <v>0</v>
      </c>
      <c r="P204" s="3">
        <f>'Banking extract'!V192+'Banking extract'!BC192</f>
        <v>0</v>
      </c>
      <c r="Q204" s="3">
        <f>'Banking extract'!Q192+'Banking extract'!AC192+'Banking extract'!W192</f>
        <v>0</v>
      </c>
      <c r="R204" s="36">
        <f>IF(LEFT('Banking extract'!D192,1)="E",'Banking extract'!N192,0)</f>
        <v>0</v>
      </c>
      <c r="S204" s="13"/>
      <c r="T204" s="13"/>
    </row>
    <row r="205" spans="1:20">
      <c r="A205" s="31">
        <f>'Banking extract'!H193</f>
        <v>0</v>
      </c>
      <c r="B205" s="32" t="str">
        <f>'Banking extract'!J193&amp;" - "&amp;'Banking extract'!K193</f>
        <v xml:space="preserve"> - </v>
      </c>
      <c r="C205" s="33">
        <f>'Banking extract'!A193</f>
        <v>0</v>
      </c>
      <c r="D205" s="3">
        <f>'Banking extract'!AV193</f>
        <v>0</v>
      </c>
      <c r="E205" s="3">
        <f>'Banking extract'!BA193+'Banking extract'!BE193</f>
        <v>0</v>
      </c>
      <c r="F205" s="3">
        <f>'Banking extract'!AU193+'Banking extract'!BC193</f>
        <v>0</v>
      </c>
      <c r="G205" s="3">
        <f>'Banking extract'!AR193</f>
        <v>0</v>
      </c>
      <c r="H205" s="3">
        <f>'Banking extract'!AX193+'Banking extract'!AZ193+'Banking extract'!BB193</f>
        <v>0</v>
      </c>
      <c r="I205" s="3">
        <f>'Banking extract'!BD193</f>
        <v>0</v>
      </c>
      <c r="J205" s="207">
        <f>SUM('Banking extract'!AQ193:BG193)-SUM(D205:I205)-K205</f>
        <v>0</v>
      </c>
      <c r="K205" s="3">
        <f>'Banking extract'!AY193</f>
        <v>0</v>
      </c>
      <c r="L205" s="3">
        <f>IF(LEFT('Banking extract'!D193,1)="R",'Banking extract'!N193,0)</f>
        <v>0</v>
      </c>
      <c r="M205" s="3">
        <f>SUM('Banking extract'!Q193:AP193)-SUM(N205:Q205)</f>
        <v>0</v>
      </c>
      <c r="N205" s="3">
        <f>'Banking extract'!Y193+'Banking extract'!Z193+'Banking extract'!AO193</f>
        <v>0</v>
      </c>
      <c r="O205" s="3">
        <f>'Banking extract'!AB193+'Banking extract'!AE193+'Banking extract'!AK193</f>
        <v>0</v>
      </c>
      <c r="P205" s="3">
        <f>'Banking extract'!V193+'Banking extract'!BC193</f>
        <v>0</v>
      </c>
      <c r="Q205" s="3">
        <f>'Banking extract'!Q193+'Banking extract'!AC193+'Banking extract'!W193</f>
        <v>0</v>
      </c>
      <c r="R205" s="36">
        <f>IF(LEFT('Banking extract'!D193,1)="E",'Banking extract'!N193,0)</f>
        <v>0</v>
      </c>
      <c r="S205" s="13"/>
      <c r="T205" s="13"/>
    </row>
    <row r="206" spans="1:20">
      <c r="A206" s="31">
        <f>'Banking extract'!H194</f>
        <v>0</v>
      </c>
      <c r="B206" s="32" t="str">
        <f>'Banking extract'!J194&amp;" - "&amp;'Banking extract'!K194</f>
        <v xml:space="preserve"> - </v>
      </c>
      <c r="C206" s="33">
        <f>'Banking extract'!A194</f>
        <v>0</v>
      </c>
      <c r="D206" s="3">
        <f>'Banking extract'!AV194</f>
        <v>0</v>
      </c>
      <c r="E206" s="3">
        <f>'Banking extract'!BA194+'Banking extract'!BE194</f>
        <v>0</v>
      </c>
      <c r="F206" s="3">
        <f>'Banking extract'!AU194+'Banking extract'!BC194</f>
        <v>0</v>
      </c>
      <c r="G206" s="3">
        <f>'Banking extract'!AR194</f>
        <v>0</v>
      </c>
      <c r="H206" s="3">
        <f>'Banking extract'!AX194+'Banking extract'!AZ194+'Banking extract'!BB194</f>
        <v>0</v>
      </c>
      <c r="I206" s="3">
        <f>'Banking extract'!BD194</f>
        <v>0</v>
      </c>
      <c r="J206" s="207">
        <f>SUM('Banking extract'!AQ194:BG194)-SUM(D206:I206)-K206</f>
        <v>0</v>
      </c>
      <c r="K206" s="3">
        <f>'Banking extract'!AY194</f>
        <v>0</v>
      </c>
      <c r="L206" s="3">
        <f>IF(LEFT('Banking extract'!D194,1)="R",'Banking extract'!N194,0)</f>
        <v>0</v>
      </c>
      <c r="M206" s="3">
        <f>SUM('Banking extract'!Q194:AP194)-SUM(N206:Q206)</f>
        <v>0</v>
      </c>
      <c r="N206" s="3">
        <f>'Banking extract'!Y194+'Banking extract'!Z194+'Banking extract'!AO194</f>
        <v>0</v>
      </c>
      <c r="O206" s="3">
        <f>'Banking extract'!AB194+'Banking extract'!AE194+'Banking extract'!AK194</f>
        <v>0</v>
      </c>
      <c r="P206" s="3">
        <f>'Banking extract'!V194+'Banking extract'!BC194</f>
        <v>0</v>
      </c>
      <c r="Q206" s="3">
        <f>'Banking extract'!Q194+'Banking extract'!AC194+'Banking extract'!W194</f>
        <v>0</v>
      </c>
      <c r="R206" s="36">
        <f>IF(LEFT('Banking extract'!D194,1)="E",'Banking extract'!N194,0)</f>
        <v>0</v>
      </c>
      <c r="S206" s="13"/>
      <c r="T206" s="13"/>
    </row>
    <row r="207" spans="1:20">
      <c r="A207" s="31">
        <f>'Banking extract'!H195</f>
        <v>0</v>
      </c>
      <c r="B207" s="32" t="str">
        <f>'Banking extract'!J195&amp;" - "&amp;'Banking extract'!K195</f>
        <v xml:space="preserve"> - </v>
      </c>
      <c r="C207" s="33">
        <f>'Banking extract'!A195</f>
        <v>0</v>
      </c>
      <c r="D207" s="3">
        <f>'Banking extract'!AV195</f>
        <v>0</v>
      </c>
      <c r="E207" s="3">
        <f>'Banking extract'!BA195+'Banking extract'!BE195</f>
        <v>0</v>
      </c>
      <c r="F207" s="3">
        <f>'Banking extract'!AU195+'Banking extract'!BC195</f>
        <v>0</v>
      </c>
      <c r="G207" s="3">
        <f>'Banking extract'!AR195</f>
        <v>0</v>
      </c>
      <c r="H207" s="3">
        <f>'Banking extract'!AX195+'Banking extract'!AZ195+'Banking extract'!BB195</f>
        <v>0</v>
      </c>
      <c r="I207" s="3">
        <f>'Banking extract'!BD195</f>
        <v>0</v>
      </c>
      <c r="J207" s="207">
        <f>SUM('Banking extract'!AQ195:BG195)-SUM(D207:I207)-K207</f>
        <v>0</v>
      </c>
      <c r="K207" s="3">
        <f>'Banking extract'!AY195</f>
        <v>0</v>
      </c>
      <c r="L207" s="3">
        <f>IF(LEFT('Banking extract'!D195,1)="R",'Banking extract'!N195,0)</f>
        <v>0</v>
      </c>
      <c r="M207" s="3">
        <f>SUM('Banking extract'!Q195:AP195)-SUM(N207:Q207)</f>
        <v>0</v>
      </c>
      <c r="N207" s="3">
        <f>'Banking extract'!Y195+'Banking extract'!Z195+'Banking extract'!AO195</f>
        <v>0</v>
      </c>
      <c r="O207" s="3">
        <f>'Banking extract'!AB195+'Banking extract'!AE195+'Banking extract'!AK195</f>
        <v>0</v>
      </c>
      <c r="P207" s="3">
        <f>'Banking extract'!V195+'Banking extract'!BC195</f>
        <v>0</v>
      </c>
      <c r="Q207" s="3">
        <f>'Banking extract'!Q195+'Banking extract'!AC195+'Banking extract'!W195</f>
        <v>0</v>
      </c>
      <c r="R207" s="36">
        <f>IF(LEFT('Banking extract'!D195,1)="E",'Banking extract'!N195,0)</f>
        <v>0</v>
      </c>
      <c r="S207" s="13"/>
      <c r="T207" s="13"/>
    </row>
    <row r="208" spans="1:20">
      <c r="A208" s="31">
        <f>'Banking extract'!H196</f>
        <v>0</v>
      </c>
      <c r="B208" s="32" t="str">
        <f>'Banking extract'!J196&amp;" - "&amp;'Banking extract'!K196</f>
        <v xml:space="preserve"> - </v>
      </c>
      <c r="C208" s="33">
        <f>'Banking extract'!A196</f>
        <v>0</v>
      </c>
      <c r="D208" s="3">
        <f>'Banking extract'!AV196</f>
        <v>0</v>
      </c>
      <c r="E208" s="3">
        <f>'Banking extract'!BA196+'Banking extract'!BE196</f>
        <v>0</v>
      </c>
      <c r="F208" s="3">
        <f>'Banking extract'!AU196+'Banking extract'!BC196</f>
        <v>0</v>
      </c>
      <c r="G208" s="3">
        <f>'Banking extract'!AR196</f>
        <v>0</v>
      </c>
      <c r="H208" s="3">
        <f>'Banking extract'!AX196+'Banking extract'!AZ196+'Banking extract'!BB196</f>
        <v>0</v>
      </c>
      <c r="I208" s="3">
        <f>'Banking extract'!BD196</f>
        <v>0</v>
      </c>
      <c r="J208" s="207">
        <f>SUM('Banking extract'!AQ196:BG196)-SUM(D208:I208)-K208</f>
        <v>0</v>
      </c>
      <c r="K208" s="3">
        <f>'Banking extract'!AY196</f>
        <v>0</v>
      </c>
      <c r="L208" s="3">
        <f>IF(LEFT('Banking extract'!D196,1)="R",'Banking extract'!N196,0)</f>
        <v>0</v>
      </c>
      <c r="M208" s="3">
        <f>SUM('Banking extract'!Q196:AP196)-SUM(N208:Q208)</f>
        <v>0</v>
      </c>
      <c r="N208" s="3">
        <f>'Banking extract'!Y196+'Banking extract'!Z196+'Banking extract'!AO196</f>
        <v>0</v>
      </c>
      <c r="O208" s="3">
        <f>'Banking extract'!AB196+'Banking extract'!AE196+'Banking extract'!AK196</f>
        <v>0</v>
      </c>
      <c r="P208" s="3">
        <f>'Banking extract'!V196+'Banking extract'!BC196</f>
        <v>0</v>
      </c>
      <c r="Q208" s="3">
        <f>'Banking extract'!Q196+'Banking extract'!AC196+'Banking extract'!W196</f>
        <v>0</v>
      </c>
      <c r="R208" s="36">
        <f>IF(LEFT('Banking extract'!D196,1)="E",'Banking extract'!N196,0)</f>
        <v>0</v>
      </c>
      <c r="S208" s="13"/>
      <c r="T208" s="13"/>
    </row>
    <row r="209" spans="1:20">
      <c r="A209" s="31">
        <f>'Banking extract'!H197</f>
        <v>0</v>
      </c>
      <c r="B209" s="32" t="str">
        <f>'Banking extract'!J197&amp;" - "&amp;'Banking extract'!K197</f>
        <v xml:space="preserve"> - </v>
      </c>
      <c r="C209" s="33">
        <f>'Banking extract'!A197</f>
        <v>0</v>
      </c>
      <c r="D209" s="3">
        <f>'Banking extract'!AV197</f>
        <v>0</v>
      </c>
      <c r="E209" s="3">
        <f>'Banking extract'!BA197+'Banking extract'!BE197</f>
        <v>0</v>
      </c>
      <c r="F209" s="3">
        <f>'Banking extract'!AU197+'Banking extract'!BC197</f>
        <v>0</v>
      </c>
      <c r="G209" s="3">
        <f>'Banking extract'!AR197</f>
        <v>0</v>
      </c>
      <c r="H209" s="3">
        <f>'Banking extract'!AX197+'Banking extract'!AZ197+'Banking extract'!BB197</f>
        <v>0</v>
      </c>
      <c r="I209" s="3">
        <f>'Banking extract'!BD197</f>
        <v>0</v>
      </c>
      <c r="J209" s="207">
        <f>SUM('Banking extract'!AQ197:BG197)-SUM(D209:I209)-K209</f>
        <v>0</v>
      </c>
      <c r="K209" s="3">
        <f>'Banking extract'!AY197</f>
        <v>0</v>
      </c>
      <c r="L209" s="3">
        <f>IF(LEFT('Banking extract'!D197,1)="R",'Banking extract'!N197,0)</f>
        <v>0</v>
      </c>
      <c r="M209" s="3">
        <f>SUM('Banking extract'!Q197:AP197)-SUM(N209:Q209)</f>
        <v>0</v>
      </c>
      <c r="N209" s="3">
        <f>'Banking extract'!Y197+'Banking extract'!Z197+'Banking extract'!AO197</f>
        <v>0</v>
      </c>
      <c r="O209" s="3">
        <f>'Banking extract'!AB197+'Banking extract'!AE197+'Banking extract'!AK197</f>
        <v>0</v>
      </c>
      <c r="P209" s="3">
        <f>'Banking extract'!V197+'Banking extract'!BC197</f>
        <v>0</v>
      </c>
      <c r="Q209" s="3">
        <f>'Banking extract'!Q197+'Banking extract'!AC197+'Banking extract'!W197</f>
        <v>0</v>
      </c>
      <c r="R209" s="36">
        <f>IF(LEFT('Banking extract'!D197,1)="E",'Banking extract'!N197,0)</f>
        <v>0</v>
      </c>
      <c r="S209" s="13"/>
      <c r="T209" s="13"/>
    </row>
    <row r="210" spans="1:20">
      <c r="A210" s="31">
        <f>'Banking extract'!H198</f>
        <v>0</v>
      </c>
      <c r="B210" s="32" t="str">
        <f>'Banking extract'!J198&amp;" - "&amp;'Banking extract'!K198</f>
        <v xml:space="preserve"> - </v>
      </c>
      <c r="C210" s="33">
        <f>'Banking extract'!A198</f>
        <v>0</v>
      </c>
      <c r="D210" s="3">
        <f>'Banking extract'!AV198</f>
        <v>0</v>
      </c>
      <c r="E210" s="3">
        <f>'Banking extract'!BA198+'Banking extract'!BE198</f>
        <v>0</v>
      </c>
      <c r="F210" s="3">
        <f>'Banking extract'!AU198+'Banking extract'!BC198</f>
        <v>0</v>
      </c>
      <c r="G210" s="3">
        <f>'Banking extract'!AR198</f>
        <v>0</v>
      </c>
      <c r="H210" s="3">
        <f>'Banking extract'!AX198+'Banking extract'!AZ198+'Banking extract'!BB198</f>
        <v>0</v>
      </c>
      <c r="I210" s="3">
        <f>'Banking extract'!BD198</f>
        <v>0</v>
      </c>
      <c r="J210" s="207">
        <f>SUM('Banking extract'!AQ198:BG198)-SUM(D210:I210)-K210</f>
        <v>0</v>
      </c>
      <c r="K210" s="3">
        <f>'Banking extract'!AY198</f>
        <v>0</v>
      </c>
      <c r="L210" s="3">
        <f>IF(LEFT('Banking extract'!D198,1)="R",'Banking extract'!N198,0)</f>
        <v>0</v>
      </c>
      <c r="M210" s="3">
        <f>SUM('Banking extract'!Q198:AP198)-SUM(N210:Q210)</f>
        <v>0</v>
      </c>
      <c r="N210" s="3">
        <f>'Banking extract'!Y198+'Banking extract'!Z198+'Banking extract'!AO198</f>
        <v>0</v>
      </c>
      <c r="O210" s="3">
        <f>'Banking extract'!AB198+'Banking extract'!AE198+'Banking extract'!AK198</f>
        <v>0</v>
      </c>
      <c r="P210" s="3">
        <f>'Banking extract'!V198+'Banking extract'!BC198</f>
        <v>0</v>
      </c>
      <c r="Q210" s="3">
        <f>'Banking extract'!Q198+'Banking extract'!AC198+'Banking extract'!W198</f>
        <v>0</v>
      </c>
      <c r="R210" s="36">
        <f>IF(LEFT('Banking extract'!D198,1)="E",'Banking extract'!N198,0)</f>
        <v>0</v>
      </c>
      <c r="S210" s="13"/>
      <c r="T210" s="13"/>
    </row>
    <row r="211" spans="1:20">
      <c r="A211" s="31">
        <f>'Banking extract'!H199</f>
        <v>0</v>
      </c>
      <c r="B211" s="32" t="str">
        <f>'Banking extract'!J199&amp;" - "&amp;'Banking extract'!K199</f>
        <v xml:space="preserve"> - </v>
      </c>
      <c r="C211" s="33">
        <f>'Banking extract'!A199</f>
        <v>0</v>
      </c>
      <c r="D211" s="3">
        <f>'Banking extract'!AV199</f>
        <v>0</v>
      </c>
      <c r="E211" s="3">
        <f>'Banking extract'!BA199+'Banking extract'!BE199</f>
        <v>0</v>
      </c>
      <c r="F211" s="3">
        <f>'Banking extract'!AU199+'Banking extract'!BC199</f>
        <v>0</v>
      </c>
      <c r="G211" s="3">
        <f>'Banking extract'!AR199</f>
        <v>0</v>
      </c>
      <c r="H211" s="3">
        <f>'Banking extract'!AX199+'Banking extract'!AZ199+'Banking extract'!BB199</f>
        <v>0</v>
      </c>
      <c r="I211" s="3">
        <f>'Banking extract'!BD199</f>
        <v>0</v>
      </c>
      <c r="J211" s="207">
        <f>SUM('Banking extract'!AQ199:BG199)-SUM(D211:I211)-K211</f>
        <v>0</v>
      </c>
      <c r="K211" s="3">
        <f>'Banking extract'!AY199</f>
        <v>0</v>
      </c>
      <c r="L211" s="3">
        <f>IF(LEFT('Banking extract'!D199,1)="R",'Banking extract'!N199,0)</f>
        <v>0</v>
      </c>
      <c r="M211" s="3">
        <f>SUM('Banking extract'!Q199:AP199)-SUM(N211:Q211)</f>
        <v>0</v>
      </c>
      <c r="N211" s="3">
        <f>'Banking extract'!Y199+'Banking extract'!Z199+'Banking extract'!AO199</f>
        <v>0</v>
      </c>
      <c r="O211" s="3">
        <f>'Banking extract'!AB199+'Banking extract'!AE199+'Banking extract'!AK199</f>
        <v>0</v>
      </c>
      <c r="P211" s="3">
        <f>'Banking extract'!V199+'Banking extract'!BC199</f>
        <v>0</v>
      </c>
      <c r="Q211" s="3">
        <f>'Banking extract'!Q199+'Banking extract'!AC199+'Banking extract'!W199</f>
        <v>0</v>
      </c>
      <c r="R211" s="36">
        <f>IF(LEFT('Banking extract'!D199,1)="E",'Banking extract'!N199,0)</f>
        <v>0</v>
      </c>
      <c r="S211" s="13"/>
      <c r="T211" s="13"/>
    </row>
    <row r="212" spans="1:20">
      <c r="A212" s="31">
        <f>'Banking extract'!H200</f>
        <v>0</v>
      </c>
      <c r="B212" s="32" t="str">
        <f>'Banking extract'!J200&amp;" - "&amp;'Banking extract'!K200</f>
        <v xml:space="preserve"> - </v>
      </c>
      <c r="C212" s="33">
        <f>'Banking extract'!A200</f>
        <v>0</v>
      </c>
      <c r="D212" s="3">
        <f>'Banking extract'!AV200</f>
        <v>0</v>
      </c>
      <c r="E212" s="3">
        <f>'Banking extract'!BA200+'Banking extract'!BE200</f>
        <v>0</v>
      </c>
      <c r="F212" s="3">
        <f>'Banking extract'!AU200+'Banking extract'!BC200</f>
        <v>0</v>
      </c>
      <c r="G212" s="3">
        <f>'Banking extract'!AR200</f>
        <v>0</v>
      </c>
      <c r="H212" s="3">
        <f>'Banking extract'!AX200+'Banking extract'!AZ200+'Banking extract'!BB200</f>
        <v>0</v>
      </c>
      <c r="I212" s="3">
        <f>'Banking extract'!BD200</f>
        <v>0</v>
      </c>
      <c r="J212" s="207">
        <f>SUM('Banking extract'!AQ200:BG200)-SUM(D212:I212)-K212</f>
        <v>0</v>
      </c>
      <c r="K212" s="3">
        <f>'Banking extract'!AY200</f>
        <v>0</v>
      </c>
      <c r="L212" s="3">
        <f>IF(LEFT('Banking extract'!D200,1)="R",'Banking extract'!N200,0)</f>
        <v>0</v>
      </c>
      <c r="M212" s="3">
        <f>SUM('Banking extract'!Q200:AP200)-SUM(N212:Q212)</f>
        <v>0</v>
      </c>
      <c r="N212" s="3">
        <f>'Banking extract'!Y200+'Banking extract'!Z200+'Banking extract'!AO200</f>
        <v>0</v>
      </c>
      <c r="O212" s="3">
        <f>'Banking extract'!AB200+'Banking extract'!AE200+'Banking extract'!AK200</f>
        <v>0</v>
      </c>
      <c r="P212" s="3">
        <f>'Banking extract'!V200+'Banking extract'!BC200</f>
        <v>0</v>
      </c>
      <c r="Q212" s="3">
        <f>'Banking extract'!Q200+'Banking extract'!AC200+'Banking extract'!W200</f>
        <v>0</v>
      </c>
      <c r="R212" s="36">
        <f>IF(LEFT('Banking extract'!D200,1)="E",'Banking extract'!N200,0)</f>
        <v>0</v>
      </c>
      <c r="S212" s="13"/>
      <c r="T212" s="13"/>
    </row>
    <row r="213" spans="1:20">
      <c r="A213" s="31">
        <f>'Banking extract'!H201</f>
        <v>0</v>
      </c>
      <c r="B213" s="32" t="str">
        <f>'Banking extract'!J201&amp;" - "&amp;'Banking extract'!K201</f>
        <v xml:space="preserve"> - </v>
      </c>
      <c r="C213" s="33">
        <f>'Banking extract'!A201</f>
        <v>0</v>
      </c>
      <c r="D213" s="3">
        <f>'Banking extract'!AV201</f>
        <v>0</v>
      </c>
      <c r="E213" s="3">
        <f>'Banking extract'!BA201+'Banking extract'!BE201</f>
        <v>0</v>
      </c>
      <c r="F213" s="3">
        <f>'Banking extract'!AU201+'Banking extract'!BC201</f>
        <v>0</v>
      </c>
      <c r="G213" s="3">
        <f>'Banking extract'!AR201</f>
        <v>0</v>
      </c>
      <c r="H213" s="3">
        <f>'Banking extract'!AX201+'Banking extract'!AZ201+'Banking extract'!BB201</f>
        <v>0</v>
      </c>
      <c r="I213" s="3">
        <f>'Banking extract'!BD201</f>
        <v>0</v>
      </c>
      <c r="J213" s="207">
        <f>SUM('Banking extract'!AQ201:BG201)-SUM(D213:I213)-K213</f>
        <v>0</v>
      </c>
      <c r="K213" s="3">
        <f>'Banking extract'!AY201</f>
        <v>0</v>
      </c>
      <c r="L213" s="3">
        <f>IF(LEFT('Banking extract'!D201,1)="R",'Banking extract'!N201,0)</f>
        <v>0</v>
      </c>
      <c r="M213" s="3">
        <f>SUM('Banking extract'!Q201:AP201)-SUM(N213:Q213)</f>
        <v>0</v>
      </c>
      <c r="N213" s="3">
        <f>'Banking extract'!Y201+'Banking extract'!Z201+'Banking extract'!AO201</f>
        <v>0</v>
      </c>
      <c r="O213" s="3">
        <f>'Banking extract'!AB201+'Banking extract'!AE201+'Banking extract'!AK201</f>
        <v>0</v>
      </c>
      <c r="P213" s="3">
        <f>'Banking extract'!V201+'Banking extract'!BC201</f>
        <v>0</v>
      </c>
      <c r="Q213" s="3">
        <f>'Banking extract'!Q201+'Banking extract'!AC201+'Banking extract'!W201</f>
        <v>0</v>
      </c>
      <c r="R213" s="36">
        <f>IF(LEFT('Banking extract'!D201,1)="E",'Banking extract'!N201,0)</f>
        <v>0</v>
      </c>
      <c r="S213" s="13"/>
      <c r="T213" s="13"/>
    </row>
    <row r="214" spans="1:20">
      <c r="A214" s="31">
        <f>'Banking extract'!H202</f>
        <v>0</v>
      </c>
      <c r="B214" s="32" t="str">
        <f>'Banking extract'!J202&amp;" - "&amp;'Banking extract'!K202</f>
        <v xml:space="preserve"> - </v>
      </c>
      <c r="C214" s="33">
        <f>'Banking extract'!A202</f>
        <v>0</v>
      </c>
      <c r="D214" s="3">
        <f>'Banking extract'!AV202</f>
        <v>0</v>
      </c>
      <c r="E214" s="3">
        <f>'Banking extract'!BA202+'Banking extract'!BE202</f>
        <v>0</v>
      </c>
      <c r="F214" s="3">
        <f>'Banking extract'!AU202+'Banking extract'!BC202</f>
        <v>0</v>
      </c>
      <c r="G214" s="3">
        <f>'Banking extract'!AR202</f>
        <v>0</v>
      </c>
      <c r="H214" s="3">
        <f>'Banking extract'!AX202+'Banking extract'!AZ202+'Banking extract'!BB202</f>
        <v>0</v>
      </c>
      <c r="I214" s="3">
        <f>'Banking extract'!BD202</f>
        <v>0</v>
      </c>
      <c r="J214" s="207">
        <f>SUM('Banking extract'!AQ202:BG202)-SUM(D214:I214)-K214</f>
        <v>0</v>
      </c>
      <c r="K214" s="3">
        <f>'Banking extract'!AY202</f>
        <v>0</v>
      </c>
      <c r="L214" s="3">
        <f>IF(LEFT('Banking extract'!D202,1)="R",'Banking extract'!N202,0)</f>
        <v>0</v>
      </c>
      <c r="M214" s="3">
        <f>SUM('Banking extract'!Q202:AP202)-SUM(N214:Q214)</f>
        <v>0</v>
      </c>
      <c r="N214" s="3">
        <f>'Banking extract'!Y202+'Banking extract'!Z202+'Banking extract'!AO202</f>
        <v>0</v>
      </c>
      <c r="O214" s="3">
        <f>'Banking extract'!AB202+'Banking extract'!AE202+'Banking extract'!AK202</f>
        <v>0</v>
      </c>
      <c r="P214" s="3">
        <f>'Banking extract'!V202+'Banking extract'!BC202</f>
        <v>0</v>
      </c>
      <c r="Q214" s="3">
        <f>'Banking extract'!Q202+'Banking extract'!AC202+'Banking extract'!W202</f>
        <v>0</v>
      </c>
      <c r="R214" s="36">
        <f>IF(LEFT('Banking extract'!D202,1)="E",'Banking extract'!N202,0)</f>
        <v>0</v>
      </c>
      <c r="S214" s="13"/>
      <c r="T214" s="13"/>
    </row>
    <row r="215" spans="1:20">
      <c r="A215" s="31">
        <f>'Banking extract'!H203</f>
        <v>0</v>
      </c>
      <c r="B215" s="32" t="str">
        <f>'Banking extract'!J203&amp;" - "&amp;'Banking extract'!K203</f>
        <v xml:space="preserve"> - </v>
      </c>
      <c r="C215" s="33">
        <f>'Banking extract'!A203</f>
        <v>0</v>
      </c>
      <c r="D215" s="3">
        <f>'Banking extract'!AV203</f>
        <v>0</v>
      </c>
      <c r="E215" s="3">
        <f>'Banking extract'!BA203+'Banking extract'!BE203</f>
        <v>0</v>
      </c>
      <c r="F215" s="3">
        <f>'Banking extract'!AU203+'Banking extract'!BC203</f>
        <v>0</v>
      </c>
      <c r="G215" s="3">
        <f>'Banking extract'!AR203</f>
        <v>0</v>
      </c>
      <c r="H215" s="3">
        <f>'Banking extract'!AX203+'Banking extract'!AZ203+'Banking extract'!BB203</f>
        <v>0</v>
      </c>
      <c r="I215" s="3">
        <f>'Banking extract'!BD203</f>
        <v>0</v>
      </c>
      <c r="J215" s="207">
        <f>SUM('Banking extract'!AQ203:BG203)-SUM(D215:I215)-K215</f>
        <v>0</v>
      </c>
      <c r="K215" s="3">
        <f>'Banking extract'!AY203</f>
        <v>0</v>
      </c>
      <c r="L215" s="3">
        <f>IF(LEFT('Banking extract'!D203,1)="R",'Banking extract'!N203,0)</f>
        <v>0</v>
      </c>
      <c r="M215" s="3">
        <f>SUM('Banking extract'!Q203:AP203)-SUM(N215:Q215)</f>
        <v>0</v>
      </c>
      <c r="N215" s="3">
        <f>'Banking extract'!Y203+'Banking extract'!Z203+'Banking extract'!AO203</f>
        <v>0</v>
      </c>
      <c r="O215" s="3">
        <f>'Banking extract'!AB203+'Banking extract'!AE203+'Banking extract'!AK203</f>
        <v>0</v>
      </c>
      <c r="P215" s="3">
        <f>'Banking extract'!V203+'Banking extract'!BC203</f>
        <v>0</v>
      </c>
      <c r="Q215" s="3">
        <f>'Banking extract'!Q203+'Banking extract'!AC203+'Banking extract'!W203</f>
        <v>0</v>
      </c>
      <c r="R215" s="36">
        <f>IF(LEFT('Banking extract'!D203,1)="E",'Banking extract'!N203,0)</f>
        <v>0</v>
      </c>
      <c r="S215" s="13"/>
      <c r="T215" s="13"/>
    </row>
    <row r="216" spans="1:20">
      <c r="A216" s="31">
        <f>'Banking extract'!H204</f>
        <v>0</v>
      </c>
      <c r="B216" s="32" t="str">
        <f>'Banking extract'!J204&amp;" - "&amp;'Banking extract'!K204</f>
        <v xml:space="preserve"> - </v>
      </c>
      <c r="C216" s="33">
        <f>'Banking extract'!A204</f>
        <v>0</v>
      </c>
      <c r="D216" s="3">
        <f>'Banking extract'!AV204</f>
        <v>0</v>
      </c>
      <c r="E216" s="3">
        <f>'Banking extract'!BA204+'Banking extract'!BE204</f>
        <v>0</v>
      </c>
      <c r="F216" s="3">
        <f>'Banking extract'!AU204+'Banking extract'!BC204</f>
        <v>0</v>
      </c>
      <c r="G216" s="3">
        <f>'Banking extract'!AR204</f>
        <v>0</v>
      </c>
      <c r="H216" s="3">
        <f>'Banking extract'!AX204+'Banking extract'!AZ204+'Banking extract'!BB204</f>
        <v>0</v>
      </c>
      <c r="I216" s="3">
        <f>'Banking extract'!BD204</f>
        <v>0</v>
      </c>
      <c r="J216" s="207">
        <f>SUM('Banking extract'!AQ204:BG204)-SUM(D216:I216)-K216</f>
        <v>0</v>
      </c>
      <c r="K216" s="3">
        <f>'Banking extract'!AY204</f>
        <v>0</v>
      </c>
      <c r="L216" s="3">
        <f>IF(LEFT('Banking extract'!D204,1)="R",'Banking extract'!N204,0)</f>
        <v>0</v>
      </c>
      <c r="M216" s="3">
        <f>SUM('Banking extract'!Q204:AP204)-SUM(N216:Q216)</f>
        <v>0</v>
      </c>
      <c r="N216" s="3">
        <f>'Banking extract'!Y204+'Banking extract'!Z204+'Banking extract'!AO204</f>
        <v>0</v>
      </c>
      <c r="O216" s="3">
        <f>'Banking extract'!AB204+'Banking extract'!AE204+'Banking extract'!AK204</f>
        <v>0</v>
      </c>
      <c r="P216" s="3">
        <f>'Banking extract'!V204+'Banking extract'!BC204</f>
        <v>0</v>
      </c>
      <c r="Q216" s="3">
        <f>'Banking extract'!Q204+'Banking extract'!AC204+'Banking extract'!W204</f>
        <v>0</v>
      </c>
      <c r="R216" s="36">
        <f>IF(LEFT('Banking extract'!D204,1)="E",'Banking extract'!N204,0)</f>
        <v>0</v>
      </c>
      <c r="S216" s="13"/>
      <c r="T216" s="13"/>
    </row>
    <row r="217" spans="1:20">
      <c r="A217" s="31">
        <f>'Banking extract'!H205</f>
        <v>0</v>
      </c>
      <c r="B217" s="32" t="str">
        <f>'Banking extract'!J205&amp;" - "&amp;'Banking extract'!K205</f>
        <v xml:space="preserve"> - </v>
      </c>
      <c r="C217" s="33">
        <f>'Banking extract'!A205</f>
        <v>0</v>
      </c>
      <c r="D217" s="3">
        <f>'Banking extract'!AV205</f>
        <v>0</v>
      </c>
      <c r="E217" s="3">
        <f>'Banking extract'!BA205+'Banking extract'!BE205</f>
        <v>0</v>
      </c>
      <c r="F217" s="3">
        <f>'Banking extract'!AU205+'Banking extract'!BC205</f>
        <v>0</v>
      </c>
      <c r="G217" s="3">
        <f>'Banking extract'!AR205</f>
        <v>0</v>
      </c>
      <c r="H217" s="3">
        <f>'Banking extract'!AX205+'Banking extract'!AZ205+'Banking extract'!BB205</f>
        <v>0</v>
      </c>
      <c r="I217" s="3">
        <f>'Banking extract'!BD205</f>
        <v>0</v>
      </c>
      <c r="J217" s="207">
        <f>SUM('Banking extract'!AQ205:BG205)-SUM(D217:I217)-K217</f>
        <v>0</v>
      </c>
      <c r="K217" s="3">
        <f>'Banking extract'!AY205</f>
        <v>0</v>
      </c>
      <c r="L217" s="3">
        <f>IF(LEFT('Banking extract'!D205,1)="R",'Banking extract'!N205,0)</f>
        <v>0</v>
      </c>
      <c r="M217" s="3">
        <f>SUM('Banking extract'!Q205:AP205)-SUM(N217:Q217)</f>
        <v>0</v>
      </c>
      <c r="N217" s="3">
        <f>'Banking extract'!Y205+'Banking extract'!Z205+'Banking extract'!AO205</f>
        <v>0</v>
      </c>
      <c r="O217" s="3">
        <f>'Banking extract'!AB205+'Banking extract'!AE205+'Banking extract'!AK205</f>
        <v>0</v>
      </c>
      <c r="P217" s="3">
        <f>'Banking extract'!V205+'Banking extract'!BC205</f>
        <v>0</v>
      </c>
      <c r="Q217" s="3">
        <f>'Banking extract'!Q205+'Banking extract'!AC205+'Banking extract'!W205</f>
        <v>0</v>
      </c>
      <c r="R217" s="36">
        <f>IF(LEFT('Banking extract'!D205,1)="E",'Banking extract'!N205,0)</f>
        <v>0</v>
      </c>
      <c r="S217" s="13"/>
      <c r="T217" s="13"/>
    </row>
    <row r="218" spans="1:20">
      <c r="A218" s="31">
        <f>'Banking extract'!H206</f>
        <v>0</v>
      </c>
      <c r="B218" s="32" t="str">
        <f>'Banking extract'!J206&amp;" - "&amp;'Banking extract'!K206</f>
        <v xml:space="preserve"> - </v>
      </c>
      <c r="C218" s="33">
        <f>'Banking extract'!A206</f>
        <v>0</v>
      </c>
      <c r="D218" s="3">
        <f>'Banking extract'!AV206</f>
        <v>0</v>
      </c>
      <c r="E218" s="3">
        <f>'Banking extract'!BA206+'Banking extract'!BE206</f>
        <v>0</v>
      </c>
      <c r="F218" s="3">
        <f>'Banking extract'!AU206+'Banking extract'!BC206</f>
        <v>0</v>
      </c>
      <c r="G218" s="3">
        <f>'Banking extract'!AR206</f>
        <v>0</v>
      </c>
      <c r="H218" s="3">
        <f>'Banking extract'!AX206+'Banking extract'!AZ206+'Banking extract'!BB206</f>
        <v>0</v>
      </c>
      <c r="I218" s="3">
        <f>'Banking extract'!BD206</f>
        <v>0</v>
      </c>
      <c r="J218" s="207">
        <f>SUM('Banking extract'!AQ206:BG206)-SUM(D218:I218)-K218</f>
        <v>0</v>
      </c>
      <c r="K218" s="3">
        <f>'Banking extract'!AY206</f>
        <v>0</v>
      </c>
      <c r="L218" s="3">
        <f>IF(LEFT('Banking extract'!D206,1)="R",'Banking extract'!N206,0)</f>
        <v>0</v>
      </c>
      <c r="M218" s="3">
        <f>SUM('Banking extract'!Q206:AP206)-SUM(N218:Q218)</f>
        <v>0</v>
      </c>
      <c r="N218" s="3">
        <f>'Banking extract'!Y206+'Banking extract'!Z206+'Banking extract'!AO206</f>
        <v>0</v>
      </c>
      <c r="O218" s="3">
        <f>'Banking extract'!AB206+'Banking extract'!AE206+'Banking extract'!AK206</f>
        <v>0</v>
      </c>
      <c r="P218" s="3">
        <f>'Banking extract'!V206+'Banking extract'!BC206</f>
        <v>0</v>
      </c>
      <c r="Q218" s="3">
        <f>'Banking extract'!Q206+'Banking extract'!AC206+'Banking extract'!W206</f>
        <v>0</v>
      </c>
      <c r="R218" s="36">
        <f>IF(LEFT('Banking extract'!D206,1)="E",'Banking extract'!N206,0)</f>
        <v>0</v>
      </c>
      <c r="S218" s="13"/>
      <c r="T218" s="13"/>
    </row>
    <row r="219" spans="1:20">
      <c r="A219" s="31">
        <f>'Banking extract'!H207</f>
        <v>0</v>
      </c>
      <c r="B219" s="32" t="str">
        <f>'Banking extract'!J207&amp;" - "&amp;'Banking extract'!K207</f>
        <v xml:space="preserve"> - </v>
      </c>
      <c r="C219" s="33">
        <f>'Banking extract'!A207</f>
        <v>0</v>
      </c>
      <c r="D219" s="3">
        <f>'Banking extract'!AV207</f>
        <v>0</v>
      </c>
      <c r="E219" s="3">
        <f>'Banking extract'!BA207+'Banking extract'!BE207</f>
        <v>0</v>
      </c>
      <c r="F219" s="3">
        <f>'Banking extract'!AU207+'Banking extract'!BC207</f>
        <v>0</v>
      </c>
      <c r="G219" s="3">
        <f>'Banking extract'!AR207</f>
        <v>0</v>
      </c>
      <c r="H219" s="3">
        <f>'Banking extract'!AX207+'Banking extract'!AZ207+'Banking extract'!BB207</f>
        <v>0</v>
      </c>
      <c r="I219" s="3">
        <f>'Banking extract'!BD207</f>
        <v>0</v>
      </c>
      <c r="J219" s="207">
        <f>SUM('Banking extract'!AQ207:BG207)-SUM(D219:I219)-K219</f>
        <v>0</v>
      </c>
      <c r="K219" s="3">
        <f>'Banking extract'!AY207</f>
        <v>0</v>
      </c>
      <c r="L219" s="3">
        <f>IF(LEFT('Banking extract'!D207,1)="R",'Banking extract'!N207,0)</f>
        <v>0</v>
      </c>
      <c r="M219" s="3">
        <f>SUM('Banking extract'!Q207:AP207)-SUM(N219:Q219)</f>
        <v>0</v>
      </c>
      <c r="N219" s="3">
        <f>'Banking extract'!Y207+'Banking extract'!Z207+'Banking extract'!AO207</f>
        <v>0</v>
      </c>
      <c r="O219" s="3">
        <f>'Banking extract'!AB207+'Banking extract'!AE207+'Banking extract'!AK207</f>
        <v>0</v>
      </c>
      <c r="P219" s="3">
        <f>'Banking extract'!V207+'Banking extract'!BC207</f>
        <v>0</v>
      </c>
      <c r="Q219" s="3">
        <f>'Banking extract'!Q207+'Banking extract'!AC207+'Banking extract'!W207</f>
        <v>0</v>
      </c>
      <c r="R219" s="36">
        <f>IF(LEFT('Banking extract'!D207,1)="E",'Banking extract'!N207,0)</f>
        <v>0</v>
      </c>
      <c r="S219" s="13"/>
      <c r="T219" s="13"/>
    </row>
    <row r="220" spans="1:20">
      <c r="A220" s="31">
        <f>'Banking extract'!H208</f>
        <v>0</v>
      </c>
      <c r="B220" s="32" t="str">
        <f>'Banking extract'!J208&amp;" - "&amp;'Banking extract'!K208</f>
        <v xml:space="preserve"> - </v>
      </c>
      <c r="C220" s="33">
        <f>'Banking extract'!A208</f>
        <v>0</v>
      </c>
      <c r="D220" s="3">
        <f>'Banking extract'!AV208</f>
        <v>0</v>
      </c>
      <c r="E220" s="3">
        <f>'Banking extract'!BA208+'Banking extract'!BE208</f>
        <v>0</v>
      </c>
      <c r="F220" s="3">
        <f>'Banking extract'!AU208+'Banking extract'!BC208</f>
        <v>0</v>
      </c>
      <c r="G220" s="3">
        <f>'Banking extract'!AR208</f>
        <v>0</v>
      </c>
      <c r="H220" s="3">
        <f>'Banking extract'!AX208+'Banking extract'!AZ208+'Banking extract'!BB208</f>
        <v>0</v>
      </c>
      <c r="I220" s="3">
        <f>'Banking extract'!BD208</f>
        <v>0</v>
      </c>
      <c r="J220" s="207">
        <f>SUM('Banking extract'!AQ208:BG208)-SUM(D220:I220)-K220</f>
        <v>0</v>
      </c>
      <c r="K220" s="3">
        <f>'Banking extract'!AY208</f>
        <v>0</v>
      </c>
      <c r="L220" s="3">
        <f>IF(LEFT('Banking extract'!D208,1)="R",'Banking extract'!N208,0)</f>
        <v>0</v>
      </c>
      <c r="M220" s="3">
        <f>SUM('Banking extract'!Q208:AP208)-SUM(N220:Q220)</f>
        <v>0</v>
      </c>
      <c r="N220" s="3">
        <f>'Banking extract'!Y208+'Banking extract'!Z208+'Banking extract'!AO208</f>
        <v>0</v>
      </c>
      <c r="O220" s="3">
        <f>'Banking extract'!AB208+'Banking extract'!AE208+'Banking extract'!AK208</f>
        <v>0</v>
      </c>
      <c r="P220" s="3">
        <f>'Banking extract'!V208+'Banking extract'!BC208</f>
        <v>0</v>
      </c>
      <c r="Q220" s="3">
        <f>'Banking extract'!Q208+'Banking extract'!AC208+'Banking extract'!W208</f>
        <v>0</v>
      </c>
      <c r="R220" s="36">
        <f>IF(LEFT('Banking extract'!D208,1)="E",'Banking extract'!N208,0)</f>
        <v>0</v>
      </c>
      <c r="S220" s="13"/>
      <c r="T220" s="13"/>
    </row>
    <row r="221" spans="1:20">
      <c r="A221" s="31">
        <f>'Banking extract'!H209</f>
        <v>0</v>
      </c>
      <c r="B221" s="32" t="str">
        <f>'Banking extract'!J209&amp;" - "&amp;'Banking extract'!K209</f>
        <v xml:space="preserve"> - </v>
      </c>
      <c r="C221" s="33">
        <f>'Banking extract'!A209</f>
        <v>0</v>
      </c>
      <c r="D221" s="3">
        <f>'Banking extract'!AV209</f>
        <v>0</v>
      </c>
      <c r="E221" s="3">
        <f>'Banking extract'!BA209+'Banking extract'!BE209</f>
        <v>0</v>
      </c>
      <c r="F221" s="3">
        <f>'Banking extract'!AU209+'Banking extract'!BC209</f>
        <v>0</v>
      </c>
      <c r="G221" s="3">
        <f>'Banking extract'!AR209</f>
        <v>0</v>
      </c>
      <c r="H221" s="3">
        <f>'Banking extract'!AX209+'Banking extract'!AZ209+'Banking extract'!BB209</f>
        <v>0</v>
      </c>
      <c r="I221" s="3">
        <f>'Banking extract'!BD209</f>
        <v>0</v>
      </c>
      <c r="J221" s="207">
        <f>SUM('Banking extract'!AQ209:BG209)-SUM(D221:I221)-K221</f>
        <v>0</v>
      </c>
      <c r="K221" s="3">
        <f>'Banking extract'!AY209</f>
        <v>0</v>
      </c>
      <c r="L221" s="3">
        <f>IF(LEFT('Banking extract'!D209,1)="R",'Banking extract'!N209,0)</f>
        <v>0</v>
      </c>
      <c r="M221" s="3">
        <f>SUM('Banking extract'!Q209:AP209)-SUM(N221:Q221)</f>
        <v>0</v>
      </c>
      <c r="N221" s="3">
        <f>'Banking extract'!Y209+'Banking extract'!Z209+'Banking extract'!AO209</f>
        <v>0</v>
      </c>
      <c r="O221" s="3">
        <f>'Banking extract'!AB209+'Banking extract'!AE209+'Banking extract'!AK209</f>
        <v>0</v>
      </c>
      <c r="P221" s="3">
        <f>'Banking extract'!V209+'Banking extract'!BC209</f>
        <v>0</v>
      </c>
      <c r="Q221" s="3">
        <f>'Banking extract'!Q209+'Banking extract'!AC209+'Banking extract'!W209</f>
        <v>0</v>
      </c>
      <c r="R221" s="36">
        <f>IF(LEFT('Banking extract'!D209,1)="E",'Banking extract'!N209,0)</f>
        <v>0</v>
      </c>
      <c r="S221" s="13"/>
      <c r="T221" s="13"/>
    </row>
    <row r="222" spans="1:20">
      <c r="A222" s="31">
        <f>'Banking extract'!H210</f>
        <v>0</v>
      </c>
      <c r="B222" s="32" t="str">
        <f>'Banking extract'!J210&amp;" - "&amp;'Banking extract'!K210</f>
        <v xml:space="preserve"> - </v>
      </c>
      <c r="C222" s="33">
        <f>'Banking extract'!A210</f>
        <v>0</v>
      </c>
      <c r="D222" s="3">
        <f>'Banking extract'!AV210</f>
        <v>0</v>
      </c>
      <c r="E222" s="3">
        <f>'Banking extract'!BA210+'Banking extract'!BE210</f>
        <v>0</v>
      </c>
      <c r="F222" s="3">
        <f>'Banking extract'!AU210+'Banking extract'!BC210</f>
        <v>0</v>
      </c>
      <c r="G222" s="3">
        <f>'Banking extract'!AR210</f>
        <v>0</v>
      </c>
      <c r="H222" s="3">
        <f>'Banking extract'!AX210+'Banking extract'!AZ210+'Banking extract'!BB210</f>
        <v>0</v>
      </c>
      <c r="I222" s="3">
        <f>'Banking extract'!BD210</f>
        <v>0</v>
      </c>
      <c r="J222" s="207">
        <f>SUM('Banking extract'!AQ210:BG210)-SUM(D222:I222)-K222</f>
        <v>0</v>
      </c>
      <c r="K222" s="3">
        <f>'Banking extract'!AY210</f>
        <v>0</v>
      </c>
      <c r="L222" s="3">
        <f>IF(LEFT('Banking extract'!D210,1)="R",'Banking extract'!N210,0)</f>
        <v>0</v>
      </c>
      <c r="M222" s="3">
        <f>SUM('Banking extract'!Q210:AP210)-SUM(N222:Q222)</f>
        <v>0</v>
      </c>
      <c r="N222" s="3">
        <f>'Banking extract'!Y210+'Banking extract'!Z210+'Banking extract'!AO210</f>
        <v>0</v>
      </c>
      <c r="O222" s="3">
        <f>'Banking extract'!AB210+'Banking extract'!AE210+'Banking extract'!AK210</f>
        <v>0</v>
      </c>
      <c r="P222" s="3">
        <f>'Banking extract'!V210+'Banking extract'!BC210</f>
        <v>0</v>
      </c>
      <c r="Q222" s="3">
        <f>'Banking extract'!Q210+'Banking extract'!AC210+'Banking extract'!W210</f>
        <v>0</v>
      </c>
      <c r="R222" s="36">
        <f>IF(LEFT('Banking extract'!D210,1)="E",'Banking extract'!N210,0)</f>
        <v>0</v>
      </c>
      <c r="S222" s="13"/>
      <c r="T222" s="13"/>
    </row>
    <row r="223" spans="1:20">
      <c r="A223" s="31">
        <f>'Banking extract'!H211</f>
        <v>0</v>
      </c>
      <c r="B223" s="32" t="str">
        <f>'Banking extract'!J211&amp;" - "&amp;'Banking extract'!K211</f>
        <v xml:space="preserve"> - </v>
      </c>
      <c r="C223" s="33">
        <f>'Banking extract'!A211</f>
        <v>0</v>
      </c>
      <c r="D223" s="3">
        <f>'Banking extract'!AV211</f>
        <v>0</v>
      </c>
      <c r="E223" s="3">
        <f>'Banking extract'!BA211+'Banking extract'!BE211</f>
        <v>0</v>
      </c>
      <c r="F223" s="3">
        <f>'Banking extract'!AU211+'Banking extract'!BC211</f>
        <v>0</v>
      </c>
      <c r="G223" s="3">
        <f>'Banking extract'!AR211</f>
        <v>0</v>
      </c>
      <c r="H223" s="3">
        <f>'Banking extract'!AX211+'Banking extract'!AZ211+'Banking extract'!BB211</f>
        <v>0</v>
      </c>
      <c r="I223" s="3">
        <f>'Banking extract'!BD211</f>
        <v>0</v>
      </c>
      <c r="J223" s="207">
        <f>SUM('Banking extract'!AQ211:BG211)-SUM(D223:I223)-K223</f>
        <v>0</v>
      </c>
      <c r="K223" s="3">
        <f>'Banking extract'!AY211</f>
        <v>0</v>
      </c>
      <c r="L223" s="3">
        <f>IF(LEFT('Banking extract'!D211,1)="R",'Banking extract'!N211,0)</f>
        <v>0</v>
      </c>
      <c r="M223" s="3">
        <f>SUM('Banking extract'!Q211:AP211)-SUM(N223:Q223)</f>
        <v>0</v>
      </c>
      <c r="N223" s="3">
        <f>'Banking extract'!Y211+'Banking extract'!Z211+'Banking extract'!AO211</f>
        <v>0</v>
      </c>
      <c r="O223" s="3">
        <f>'Banking extract'!AB211+'Banking extract'!AE211+'Banking extract'!AK211</f>
        <v>0</v>
      </c>
      <c r="P223" s="3">
        <f>'Banking extract'!V211+'Banking extract'!BC211</f>
        <v>0</v>
      </c>
      <c r="Q223" s="3">
        <f>'Banking extract'!Q211+'Banking extract'!AC211+'Banking extract'!W211</f>
        <v>0</v>
      </c>
      <c r="R223" s="36">
        <f>IF(LEFT('Banking extract'!D211,1)="E",'Banking extract'!N211,0)</f>
        <v>0</v>
      </c>
      <c r="S223" s="13"/>
      <c r="T223" s="13"/>
    </row>
    <row r="224" spans="1:20">
      <c r="A224" s="31">
        <f>'Banking extract'!H212</f>
        <v>0</v>
      </c>
      <c r="B224" s="32" t="str">
        <f>'Banking extract'!J212&amp;" - "&amp;'Banking extract'!K212</f>
        <v xml:space="preserve"> - </v>
      </c>
      <c r="C224" s="33">
        <f>'Banking extract'!A212</f>
        <v>0</v>
      </c>
      <c r="D224" s="3">
        <f>'Banking extract'!AV212</f>
        <v>0</v>
      </c>
      <c r="E224" s="3">
        <f>'Banking extract'!BA212+'Banking extract'!BE212</f>
        <v>0</v>
      </c>
      <c r="F224" s="3">
        <f>'Banking extract'!AU212+'Banking extract'!BC212</f>
        <v>0</v>
      </c>
      <c r="G224" s="3">
        <f>'Banking extract'!AR212</f>
        <v>0</v>
      </c>
      <c r="H224" s="3">
        <f>'Banking extract'!AX212+'Banking extract'!AZ212+'Banking extract'!BB212</f>
        <v>0</v>
      </c>
      <c r="I224" s="3">
        <f>'Banking extract'!BD212</f>
        <v>0</v>
      </c>
      <c r="J224" s="207">
        <f>SUM('Banking extract'!AQ212:BG212)-SUM(D224:I224)-K224</f>
        <v>0</v>
      </c>
      <c r="K224" s="3">
        <f>'Banking extract'!AY212</f>
        <v>0</v>
      </c>
      <c r="L224" s="3">
        <f>IF(LEFT('Banking extract'!D212,1)="R",'Banking extract'!N212,0)</f>
        <v>0</v>
      </c>
      <c r="M224" s="3">
        <f>SUM('Banking extract'!Q212:AP212)-SUM(N224:Q224)</f>
        <v>0</v>
      </c>
      <c r="N224" s="3">
        <f>'Banking extract'!Y212+'Banking extract'!Z212+'Banking extract'!AO212</f>
        <v>0</v>
      </c>
      <c r="O224" s="3">
        <f>'Banking extract'!AB212+'Banking extract'!AE212+'Banking extract'!AK212</f>
        <v>0</v>
      </c>
      <c r="P224" s="3">
        <f>'Banking extract'!V212+'Banking extract'!BC212</f>
        <v>0</v>
      </c>
      <c r="Q224" s="3">
        <f>'Banking extract'!Q212+'Banking extract'!AC212+'Banking extract'!W212</f>
        <v>0</v>
      </c>
      <c r="R224" s="36">
        <f>IF(LEFT('Banking extract'!D212,1)="E",'Banking extract'!N212,0)</f>
        <v>0</v>
      </c>
      <c r="S224" s="13"/>
      <c r="T224" s="13"/>
    </row>
    <row r="225" spans="1:20">
      <c r="A225" s="31">
        <f>'Banking extract'!H213</f>
        <v>0</v>
      </c>
      <c r="B225" s="32" t="str">
        <f>'Banking extract'!J213&amp;" - "&amp;'Banking extract'!K213</f>
        <v xml:space="preserve"> - </v>
      </c>
      <c r="C225" s="33">
        <f>'Banking extract'!A213</f>
        <v>0</v>
      </c>
      <c r="D225" s="3">
        <f>'Banking extract'!AV213</f>
        <v>0</v>
      </c>
      <c r="E225" s="3">
        <f>'Banking extract'!BA213+'Banking extract'!BE213</f>
        <v>0</v>
      </c>
      <c r="F225" s="3">
        <f>'Banking extract'!AU213+'Banking extract'!BC213</f>
        <v>0</v>
      </c>
      <c r="G225" s="3">
        <f>'Banking extract'!AR213</f>
        <v>0</v>
      </c>
      <c r="H225" s="3">
        <f>'Banking extract'!AX213+'Banking extract'!AZ213+'Banking extract'!BB213</f>
        <v>0</v>
      </c>
      <c r="I225" s="3">
        <f>'Banking extract'!BD213</f>
        <v>0</v>
      </c>
      <c r="J225" s="207">
        <f>SUM('Banking extract'!AQ213:BG213)-SUM(D225:I225)-K225</f>
        <v>0</v>
      </c>
      <c r="K225" s="3">
        <f>'Banking extract'!AY213</f>
        <v>0</v>
      </c>
      <c r="L225" s="3">
        <f>IF(LEFT('Banking extract'!D213,1)="R",'Banking extract'!N213,0)</f>
        <v>0</v>
      </c>
      <c r="M225" s="3">
        <f>SUM('Banking extract'!Q213:AP213)-SUM(N225:Q225)</f>
        <v>0</v>
      </c>
      <c r="N225" s="3">
        <f>'Banking extract'!Y213+'Banking extract'!Z213+'Banking extract'!AO213</f>
        <v>0</v>
      </c>
      <c r="O225" s="3">
        <f>'Banking extract'!AB213+'Banking extract'!AE213+'Banking extract'!AK213</f>
        <v>0</v>
      </c>
      <c r="P225" s="3">
        <f>'Banking extract'!V213+'Banking extract'!BC213</f>
        <v>0</v>
      </c>
      <c r="Q225" s="3">
        <f>'Banking extract'!Q213+'Banking extract'!AC213+'Banking extract'!W213</f>
        <v>0</v>
      </c>
      <c r="R225" s="36">
        <f>IF(LEFT('Banking extract'!D213,1)="E",'Banking extract'!N213,0)</f>
        <v>0</v>
      </c>
      <c r="S225" s="13"/>
      <c r="T225" s="13"/>
    </row>
    <row r="226" spans="1:20">
      <c r="A226" s="31">
        <f>'Banking extract'!H214</f>
        <v>0</v>
      </c>
      <c r="B226" s="32" t="str">
        <f>'Banking extract'!J214&amp;" - "&amp;'Banking extract'!K214</f>
        <v xml:space="preserve"> - </v>
      </c>
      <c r="C226" s="33">
        <f>'Banking extract'!A214</f>
        <v>0</v>
      </c>
      <c r="D226" s="3">
        <f>'Banking extract'!AV214</f>
        <v>0</v>
      </c>
      <c r="E226" s="3">
        <f>'Banking extract'!BA214+'Banking extract'!BE214</f>
        <v>0</v>
      </c>
      <c r="F226" s="3">
        <f>'Banking extract'!AU214+'Banking extract'!BC214</f>
        <v>0</v>
      </c>
      <c r="G226" s="3">
        <f>'Banking extract'!AR214</f>
        <v>0</v>
      </c>
      <c r="H226" s="3">
        <f>'Banking extract'!AX214+'Banking extract'!AZ214+'Banking extract'!BB214</f>
        <v>0</v>
      </c>
      <c r="I226" s="3">
        <f>'Banking extract'!BD214</f>
        <v>0</v>
      </c>
      <c r="J226" s="207">
        <f>SUM('Banking extract'!AQ214:BG214)-SUM(D226:I226)-K226</f>
        <v>0</v>
      </c>
      <c r="K226" s="3">
        <f>'Banking extract'!AY214</f>
        <v>0</v>
      </c>
      <c r="L226" s="3">
        <f>IF(LEFT('Banking extract'!D214,1)="R",'Banking extract'!N214,0)</f>
        <v>0</v>
      </c>
      <c r="M226" s="3">
        <f>SUM('Banking extract'!Q214:AP214)-SUM(N226:Q226)</f>
        <v>0</v>
      </c>
      <c r="N226" s="3">
        <f>'Banking extract'!Y214+'Banking extract'!Z214+'Banking extract'!AO214</f>
        <v>0</v>
      </c>
      <c r="O226" s="3">
        <f>'Banking extract'!AB214+'Banking extract'!AE214+'Banking extract'!AK214</f>
        <v>0</v>
      </c>
      <c r="P226" s="3">
        <f>'Banking extract'!V214+'Banking extract'!BC214</f>
        <v>0</v>
      </c>
      <c r="Q226" s="3">
        <f>'Banking extract'!Q214+'Banking extract'!AC214+'Banking extract'!W214</f>
        <v>0</v>
      </c>
      <c r="R226" s="36">
        <f>IF(LEFT('Banking extract'!D214,1)="E",'Banking extract'!N214,0)</f>
        <v>0</v>
      </c>
      <c r="S226" s="13"/>
      <c r="T226" s="13"/>
    </row>
    <row r="227" spans="1:20">
      <c r="A227" s="31">
        <f>'Banking extract'!H215</f>
        <v>0</v>
      </c>
      <c r="B227" s="32" t="str">
        <f>'Banking extract'!J215&amp;" - "&amp;'Banking extract'!K215</f>
        <v xml:space="preserve"> - </v>
      </c>
      <c r="C227" s="33">
        <f>'Banking extract'!A215</f>
        <v>0</v>
      </c>
      <c r="D227" s="3">
        <f>'Banking extract'!AV215</f>
        <v>0</v>
      </c>
      <c r="E227" s="3">
        <f>'Banking extract'!BA215+'Banking extract'!BE215</f>
        <v>0</v>
      </c>
      <c r="F227" s="3">
        <f>'Banking extract'!AU215+'Banking extract'!BC215</f>
        <v>0</v>
      </c>
      <c r="G227" s="3">
        <f>'Banking extract'!AR215</f>
        <v>0</v>
      </c>
      <c r="H227" s="3">
        <f>'Banking extract'!AX215+'Banking extract'!AZ215+'Banking extract'!BB215</f>
        <v>0</v>
      </c>
      <c r="I227" s="3">
        <f>'Banking extract'!BD215</f>
        <v>0</v>
      </c>
      <c r="J227" s="207">
        <f>SUM('Banking extract'!AQ215:BG215)-SUM(D227:I227)-K227</f>
        <v>0</v>
      </c>
      <c r="K227" s="3">
        <f>'Banking extract'!AY215</f>
        <v>0</v>
      </c>
      <c r="L227" s="3">
        <f>IF(LEFT('Banking extract'!D215,1)="R",'Banking extract'!N215,0)</f>
        <v>0</v>
      </c>
      <c r="M227" s="3">
        <f>SUM('Banking extract'!Q215:AP215)-SUM(N227:Q227)</f>
        <v>0</v>
      </c>
      <c r="N227" s="3">
        <f>'Banking extract'!Y215+'Banking extract'!Z215+'Banking extract'!AO215</f>
        <v>0</v>
      </c>
      <c r="O227" s="3">
        <f>'Banking extract'!AB215+'Banking extract'!AE215+'Banking extract'!AK215</f>
        <v>0</v>
      </c>
      <c r="P227" s="3">
        <f>'Banking extract'!V215+'Banking extract'!BC215</f>
        <v>0</v>
      </c>
      <c r="Q227" s="3">
        <f>'Banking extract'!Q215+'Banking extract'!AC215+'Banking extract'!W215</f>
        <v>0</v>
      </c>
      <c r="R227" s="36">
        <f>IF(LEFT('Banking extract'!D215,1)="E",'Banking extract'!N215,0)</f>
        <v>0</v>
      </c>
      <c r="S227" s="13"/>
      <c r="T227" s="13"/>
    </row>
    <row r="228" spans="1:20">
      <c r="A228" s="31">
        <f>'Banking extract'!H216</f>
        <v>0</v>
      </c>
      <c r="B228" s="32" t="str">
        <f>'Banking extract'!J216&amp;" - "&amp;'Banking extract'!K216</f>
        <v xml:space="preserve"> - </v>
      </c>
      <c r="C228" s="33">
        <f>'Banking extract'!A216</f>
        <v>0</v>
      </c>
      <c r="D228" s="3">
        <f>'Banking extract'!AV216</f>
        <v>0</v>
      </c>
      <c r="E228" s="3">
        <f>'Banking extract'!BA216+'Banking extract'!BE216</f>
        <v>0</v>
      </c>
      <c r="F228" s="3">
        <f>'Banking extract'!AU216+'Banking extract'!BC216</f>
        <v>0</v>
      </c>
      <c r="G228" s="3">
        <f>'Banking extract'!AR216</f>
        <v>0</v>
      </c>
      <c r="H228" s="3">
        <f>'Banking extract'!AX216+'Banking extract'!AZ216+'Banking extract'!BB216</f>
        <v>0</v>
      </c>
      <c r="I228" s="3">
        <f>'Banking extract'!BD216</f>
        <v>0</v>
      </c>
      <c r="J228" s="207">
        <f>SUM('Banking extract'!AQ216:BG216)-SUM(D228:I228)-K228</f>
        <v>0</v>
      </c>
      <c r="K228" s="3">
        <f>'Banking extract'!AY216</f>
        <v>0</v>
      </c>
      <c r="L228" s="3">
        <f>IF(LEFT('Banking extract'!D216,1)="R",'Banking extract'!N216,0)</f>
        <v>0</v>
      </c>
      <c r="M228" s="3">
        <f>SUM('Banking extract'!Q216:AP216)-SUM(N228:Q228)</f>
        <v>0</v>
      </c>
      <c r="N228" s="3">
        <f>'Banking extract'!Y216+'Banking extract'!Z216+'Banking extract'!AO216</f>
        <v>0</v>
      </c>
      <c r="O228" s="3">
        <f>'Banking extract'!AB216+'Banking extract'!AE216+'Banking extract'!AK216</f>
        <v>0</v>
      </c>
      <c r="P228" s="3">
        <f>'Banking extract'!V216+'Banking extract'!BC216</f>
        <v>0</v>
      </c>
      <c r="Q228" s="3">
        <f>'Banking extract'!Q216+'Banking extract'!AC216+'Banking extract'!W216</f>
        <v>0</v>
      </c>
      <c r="R228" s="36">
        <f>IF(LEFT('Banking extract'!D216,1)="E",'Banking extract'!N216,0)</f>
        <v>0</v>
      </c>
      <c r="S228" s="13"/>
      <c r="T228" s="13"/>
    </row>
    <row r="229" spans="1:20">
      <c r="A229" s="31">
        <f>'Banking extract'!H217</f>
        <v>0</v>
      </c>
      <c r="B229" s="32" t="str">
        <f>'Banking extract'!J217&amp;" - "&amp;'Banking extract'!K217</f>
        <v xml:space="preserve"> - </v>
      </c>
      <c r="C229" s="33">
        <f>'Banking extract'!A217</f>
        <v>0</v>
      </c>
      <c r="D229" s="3">
        <f>'Banking extract'!AV217</f>
        <v>0</v>
      </c>
      <c r="E229" s="3">
        <f>'Banking extract'!BA217+'Banking extract'!BE217</f>
        <v>0</v>
      </c>
      <c r="F229" s="3">
        <f>'Banking extract'!AU217+'Banking extract'!BC217</f>
        <v>0</v>
      </c>
      <c r="G229" s="3">
        <f>'Banking extract'!AR217</f>
        <v>0</v>
      </c>
      <c r="H229" s="3">
        <f>'Banking extract'!AX217+'Banking extract'!AZ217+'Banking extract'!BB217</f>
        <v>0</v>
      </c>
      <c r="I229" s="3">
        <f>'Banking extract'!BD217</f>
        <v>0</v>
      </c>
      <c r="J229" s="207">
        <f>SUM('Banking extract'!AQ217:BG217)-SUM(D229:I229)-K229</f>
        <v>0</v>
      </c>
      <c r="K229" s="3">
        <f>'Banking extract'!AY217</f>
        <v>0</v>
      </c>
      <c r="L229" s="3">
        <f>IF(LEFT('Banking extract'!D217,1)="R",'Banking extract'!N217,0)</f>
        <v>0</v>
      </c>
      <c r="M229" s="3">
        <f>SUM('Banking extract'!Q217:AP217)-SUM(N229:Q229)</f>
        <v>0</v>
      </c>
      <c r="N229" s="3">
        <f>'Banking extract'!Y217+'Banking extract'!Z217+'Banking extract'!AO217</f>
        <v>0</v>
      </c>
      <c r="O229" s="3">
        <f>'Banking extract'!AB217+'Banking extract'!AE217+'Banking extract'!AK217</f>
        <v>0</v>
      </c>
      <c r="P229" s="3">
        <f>'Banking extract'!V217+'Banking extract'!BC217</f>
        <v>0</v>
      </c>
      <c r="Q229" s="3">
        <f>'Banking extract'!Q217+'Banking extract'!AC217+'Banking extract'!W217</f>
        <v>0</v>
      </c>
      <c r="R229" s="36">
        <f>IF(LEFT('Banking extract'!D217,1)="E",'Banking extract'!N217,0)</f>
        <v>0</v>
      </c>
      <c r="S229" s="13"/>
      <c r="T229" s="13"/>
    </row>
    <row r="230" spans="1:20">
      <c r="A230" s="31">
        <f>'Banking extract'!H218</f>
        <v>0</v>
      </c>
      <c r="B230" s="32" t="str">
        <f>'Banking extract'!J218&amp;" - "&amp;'Banking extract'!K218</f>
        <v xml:space="preserve"> - </v>
      </c>
      <c r="C230" s="33">
        <f>'Banking extract'!A218</f>
        <v>0</v>
      </c>
      <c r="D230" s="3">
        <f>'Banking extract'!AV218</f>
        <v>0</v>
      </c>
      <c r="E230" s="3">
        <f>'Banking extract'!BA218+'Banking extract'!BE218</f>
        <v>0</v>
      </c>
      <c r="F230" s="3">
        <f>'Banking extract'!AU218+'Banking extract'!BC218</f>
        <v>0</v>
      </c>
      <c r="G230" s="3">
        <f>'Banking extract'!AR218</f>
        <v>0</v>
      </c>
      <c r="H230" s="3">
        <f>'Banking extract'!AX218+'Banking extract'!AZ218+'Banking extract'!BB218</f>
        <v>0</v>
      </c>
      <c r="I230" s="3">
        <f>'Banking extract'!BD218</f>
        <v>0</v>
      </c>
      <c r="J230" s="207">
        <f>SUM('Banking extract'!AQ218:BG218)-SUM(D230:I230)-K230</f>
        <v>0</v>
      </c>
      <c r="K230" s="3">
        <f>'Banking extract'!AY218</f>
        <v>0</v>
      </c>
      <c r="L230" s="3">
        <f>IF(LEFT('Banking extract'!D218,1)="R",'Banking extract'!N218,0)</f>
        <v>0</v>
      </c>
      <c r="M230" s="3">
        <f>SUM('Banking extract'!Q218:AP218)-SUM(N230:Q230)</f>
        <v>0</v>
      </c>
      <c r="N230" s="3">
        <f>'Banking extract'!Y218+'Banking extract'!Z218+'Banking extract'!AO218</f>
        <v>0</v>
      </c>
      <c r="O230" s="3">
        <f>'Banking extract'!AB218+'Banking extract'!AE218+'Banking extract'!AK218</f>
        <v>0</v>
      </c>
      <c r="P230" s="3">
        <f>'Banking extract'!V218+'Banking extract'!BC218</f>
        <v>0</v>
      </c>
      <c r="Q230" s="3">
        <f>'Banking extract'!Q218+'Banking extract'!AC218+'Banking extract'!W218</f>
        <v>0</v>
      </c>
      <c r="R230" s="36">
        <f>IF(LEFT('Banking extract'!D218,1)="E",'Banking extract'!N218,0)</f>
        <v>0</v>
      </c>
      <c r="S230" s="13"/>
      <c r="T230" s="13"/>
    </row>
    <row r="231" spans="1:20">
      <c r="A231" s="31">
        <f>'Banking extract'!H219</f>
        <v>0</v>
      </c>
      <c r="B231" s="32" t="str">
        <f>'Banking extract'!J219&amp;" - "&amp;'Banking extract'!K219</f>
        <v xml:space="preserve"> - </v>
      </c>
      <c r="C231" s="33">
        <f>'Banking extract'!A219</f>
        <v>0</v>
      </c>
      <c r="D231" s="3">
        <f>'Banking extract'!AV219</f>
        <v>0</v>
      </c>
      <c r="E231" s="3">
        <f>'Banking extract'!BA219+'Banking extract'!BE219</f>
        <v>0</v>
      </c>
      <c r="F231" s="3">
        <f>'Banking extract'!AU219+'Banking extract'!BC219</f>
        <v>0</v>
      </c>
      <c r="G231" s="3">
        <f>'Banking extract'!AR219</f>
        <v>0</v>
      </c>
      <c r="H231" s="3">
        <f>'Banking extract'!AX219+'Banking extract'!AZ219+'Banking extract'!BB219</f>
        <v>0</v>
      </c>
      <c r="I231" s="3">
        <f>'Banking extract'!BD219</f>
        <v>0</v>
      </c>
      <c r="J231" s="207">
        <f>SUM('Banking extract'!AQ219:BG219)-SUM(D231:I231)-K231</f>
        <v>0</v>
      </c>
      <c r="K231" s="3">
        <f>'Banking extract'!AY219</f>
        <v>0</v>
      </c>
      <c r="L231" s="3">
        <f>IF(LEFT('Banking extract'!D219,1)="R",'Banking extract'!N219,0)</f>
        <v>0</v>
      </c>
      <c r="M231" s="3">
        <f>SUM('Banking extract'!Q219:AP219)-SUM(N231:Q231)</f>
        <v>0</v>
      </c>
      <c r="N231" s="3">
        <f>'Banking extract'!Y219+'Banking extract'!Z219+'Banking extract'!AO219</f>
        <v>0</v>
      </c>
      <c r="O231" s="3">
        <f>'Banking extract'!AB219+'Banking extract'!AE219+'Banking extract'!AK219</f>
        <v>0</v>
      </c>
      <c r="P231" s="3">
        <f>'Banking extract'!V219+'Banking extract'!BC219</f>
        <v>0</v>
      </c>
      <c r="Q231" s="3">
        <f>'Banking extract'!Q219+'Banking extract'!AC219+'Banking extract'!W219</f>
        <v>0</v>
      </c>
      <c r="R231" s="36">
        <f>IF(LEFT('Banking extract'!D219,1)="E",'Banking extract'!N219,0)</f>
        <v>0</v>
      </c>
      <c r="S231" s="13"/>
      <c r="T231" s="13"/>
    </row>
    <row r="232" spans="1:20">
      <c r="A232" s="31">
        <f>'Banking extract'!H220</f>
        <v>0</v>
      </c>
      <c r="B232" s="32" t="str">
        <f>'Banking extract'!J220&amp;" - "&amp;'Banking extract'!K220</f>
        <v xml:space="preserve"> - </v>
      </c>
      <c r="C232" s="33">
        <f>'Banking extract'!A220</f>
        <v>0</v>
      </c>
      <c r="D232" s="3">
        <f>'Banking extract'!AV220</f>
        <v>0</v>
      </c>
      <c r="E232" s="3">
        <f>'Banking extract'!BA220+'Banking extract'!BE220</f>
        <v>0</v>
      </c>
      <c r="F232" s="3">
        <f>'Banking extract'!AU220+'Banking extract'!BC220</f>
        <v>0</v>
      </c>
      <c r="G232" s="3">
        <f>'Banking extract'!AR220</f>
        <v>0</v>
      </c>
      <c r="H232" s="3">
        <f>'Banking extract'!AX220+'Banking extract'!AZ220+'Banking extract'!BB220</f>
        <v>0</v>
      </c>
      <c r="I232" s="3">
        <f>'Banking extract'!BD220</f>
        <v>0</v>
      </c>
      <c r="J232" s="207">
        <f>SUM('Banking extract'!AQ220:BG220)-SUM(D232:I232)-K232</f>
        <v>0</v>
      </c>
      <c r="K232" s="3">
        <f>'Banking extract'!AY220</f>
        <v>0</v>
      </c>
      <c r="L232" s="3">
        <f>IF(LEFT('Banking extract'!D220,1)="R",'Banking extract'!N220,0)</f>
        <v>0</v>
      </c>
      <c r="M232" s="3">
        <f>SUM('Banking extract'!Q220:AP220)-SUM(N232:Q232)</f>
        <v>0</v>
      </c>
      <c r="N232" s="3">
        <f>'Banking extract'!Y220+'Banking extract'!Z220+'Banking extract'!AO220</f>
        <v>0</v>
      </c>
      <c r="O232" s="3">
        <f>'Banking extract'!AB220+'Banking extract'!AE220+'Banking extract'!AK220</f>
        <v>0</v>
      </c>
      <c r="P232" s="3">
        <f>'Banking extract'!V220+'Banking extract'!BC220</f>
        <v>0</v>
      </c>
      <c r="Q232" s="3">
        <f>'Banking extract'!Q220+'Banking extract'!AC220+'Banking extract'!W220</f>
        <v>0</v>
      </c>
      <c r="R232" s="36">
        <f>IF(LEFT('Banking extract'!D220,1)="E",'Banking extract'!N220,0)</f>
        <v>0</v>
      </c>
      <c r="S232" s="13"/>
      <c r="T232" s="13"/>
    </row>
    <row r="233" spans="1:20">
      <c r="A233" s="31">
        <f>'Banking extract'!H221</f>
        <v>0</v>
      </c>
      <c r="B233" s="32" t="str">
        <f>'Banking extract'!J221&amp;" - "&amp;'Banking extract'!K221</f>
        <v xml:space="preserve"> - </v>
      </c>
      <c r="C233" s="33">
        <f>'Banking extract'!A221</f>
        <v>0</v>
      </c>
      <c r="D233" s="3">
        <f>'Banking extract'!AV221</f>
        <v>0</v>
      </c>
      <c r="E233" s="3">
        <f>'Banking extract'!BA221+'Banking extract'!BE221</f>
        <v>0</v>
      </c>
      <c r="F233" s="3">
        <f>'Banking extract'!AU221+'Banking extract'!BC221</f>
        <v>0</v>
      </c>
      <c r="G233" s="3">
        <f>'Banking extract'!AR221</f>
        <v>0</v>
      </c>
      <c r="H233" s="3">
        <f>'Banking extract'!AX221+'Banking extract'!AZ221+'Banking extract'!BB221</f>
        <v>0</v>
      </c>
      <c r="I233" s="3">
        <f>'Banking extract'!BD221</f>
        <v>0</v>
      </c>
      <c r="J233" s="207">
        <f>SUM('Banking extract'!AQ221:BG221)-SUM(D233:I233)-K233</f>
        <v>0</v>
      </c>
      <c r="K233" s="3">
        <f>'Banking extract'!AY221</f>
        <v>0</v>
      </c>
      <c r="L233" s="3">
        <f>IF(LEFT('Banking extract'!D221,1)="R",'Banking extract'!N221,0)</f>
        <v>0</v>
      </c>
      <c r="M233" s="3">
        <f>SUM('Banking extract'!Q221:AP221)-SUM(N233:Q233)</f>
        <v>0</v>
      </c>
      <c r="N233" s="3">
        <f>'Banking extract'!Y221+'Banking extract'!Z221+'Banking extract'!AO221</f>
        <v>0</v>
      </c>
      <c r="O233" s="3">
        <f>'Banking extract'!AB221+'Banking extract'!AE221+'Banking extract'!AK221</f>
        <v>0</v>
      </c>
      <c r="P233" s="3">
        <f>'Banking extract'!V221+'Banking extract'!BC221</f>
        <v>0</v>
      </c>
      <c r="Q233" s="3">
        <f>'Banking extract'!Q221+'Banking extract'!AC221+'Banking extract'!W221</f>
        <v>0</v>
      </c>
      <c r="R233" s="36">
        <f>IF(LEFT('Banking extract'!D221,1)="E",'Banking extract'!N221,0)</f>
        <v>0</v>
      </c>
      <c r="S233" s="13"/>
      <c r="T233" s="13"/>
    </row>
    <row r="234" spans="1:20">
      <c r="A234" s="31">
        <f>'Banking extract'!H222</f>
        <v>0</v>
      </c>
      <c r="B234" s="32" t="str">
        <f>'Banking extract'!J222&amp;" - "&amp;'Banking extract'!K222</f>
        <v xml:space="preserve"> - </v>
      </c>
      <c r="C234" s="33">
        <f>'Banking extract'!A222</f>
        <v>0</v>
      </c>
      <c r="D234" s="3">
        <f>'Banking extract'!AV222</f>
        <v>0</v>
      </c>
      <c r="E234" s="3">
        <f>'Banking extract'!BA222+'Banking extract'!BE222</f>
        <v>0</v>
      </c>
      <c r="F234" s="3">
        <f>'Banking extract'!AU222+'Banking extract'!BC222</f>
        <v>0</v>
      </c>
      <c r="G234" s="3">
        <f>'Banking extract'!AR222</f>
        <v>0</v>
      </c>
      <c r="H234" s="3">
        <f>'Banking extract'!AX222+'Banking extract'!AZ222+'Banking extract'!BB222</f>
        <v>0</v>
      </c>
      <c r="I234" s="3">
        <f>'Banking extract'!BD222</f>
        <v>0</v>
      </c>
      <c r="J234" s="207">
        <f>SUM('Banking extract'!AQ222:BG222)-SUM(D234:I234)-K234</f>
        <v>0</v>
      </c>
      <c r="K234" s="3">
        <f>'Banking extract'!AY222</f>
        <v>0</v>
      </c>
      <c r="L234" s="3">
        <f>IF(LEFT('Banking extract'!D222,1)="R",'Banking extract'!N222,0)</f>
        <v>0</v>
      </c>
      <c r="M234" s="3">
        <f>SUM('Banking extract'!Q222:AP222)-SUM(N234:Q234)</f>
        <v>0</v>
      </c>
      <c r="N234" s="3">
        <f>'Banking extract'!Y222+'Banking extract'!Z222+'Banking extract'!AO222</f>
        <v>0</v>
      </c>
      <c r="O234" s="3">
        <f>'Banking extract'!AB222+'Banking extract'!AE222+'Banking extract'!AK222</f>
        <v>0</v>
      </c>
      <c r="P234" s="3">
        <f>'Banking extract'!V222+'Banking extract'!BC222</f>
        <v>0</v>
      </c>
      <c r="Q234" s="3">
        <f>'Banking extract'!Q222+'Banking extract'!AC222+'Banking extract'!W222</f>
        <v>0</v>
      </c>
      <c r="R234" s="36">
        <f>IF(LEFT('Banking extract'!D222,1)="E",'Banking extract'!N222,0)</f>
        <v>0</v>
      </c>
      <c r="S234" s="13"/>
      <c r="T234" s="13"/>
    </row>
    <row r="235" spans="1:20">
      <c r="A235" s="31">
        <f>'Banking extract'!H223</f>
        <v>0</v>
      </c>
      <c r="B235" s="32" t="str">
        <f>'Banking extract'!J223&amp;" - "&amp;'Banking extract'!K223</f>
        <v xml:space="preserve"> - </v>
      </c>
      <c r="C235" s="33">
        <f>'Banking extract'!A223</f>
        <v>0</v>
      </c>
      <c r="D235" s="3">
        <f>'Banking extract'!AV223</f>
        <v>0</v>
      </c>
      <c r="E235" s="3">
        <f>'Banking extract'!BA223+'Banking extract'!BE223</f>
        <v>0</v>
      </c>
      <c r="F235" s="3">
        <f>'Banking extract'!AU223+'Banking extract'!BC223</f>
        <v>0</v>
      </c>
      <c r="G235" s="3">
        <f>'Banking extract'!AR223</f>
        <v>0</v>
      </c>
      <c r="H235" s="3">
        <f>'Banking extract'!AX223+'Banking extract'!AZ223+'Banking extract'!BB223</f>
        <v>0</v>
      </c>
      <c r="I235" s="3">
        <f>'Banking extract'!BD223</f>
        <v>0</v>
      </c>
      <c r="J235" s="207">
        <f>SUM('Banking extract'!AQ223:BG223)-SUM(D235:I235)-K235</f>
        <v>0</v>
      </c>
      <c r="K235" s="3">
        <f>'Banking extract'!AY223</f>
        <v>0</v>
      </c>
      <c r="L235" s="3">
        <f>IF(LEFT('Banking extract'!D223,1)="R",'Banking extract'!N223,0)</f>
        <v>0</v>
      </c>
      <c r="M235" s="3">
        <f>SUM('Banking extract'!Q223:AP223)-SUM(N235:Q235)</f>
        <v>0</v>
      </c>
      <c r="N235" s="3">
        <f>'Banking extract'!Y223+'Banking extract'!Z223+'Banking extract'!AO223</f>
        <v>0</v>
      </c>
      <c r="O235" s="3">
        <f>'Banking extract'!AB223+'Banking extract'!AE223+'Banking extract'!AK223</f>
        <v>0</v>
      </c>
      <c r="P235" s="3">
        <f>'Banking extract'!V223+'Banking extract'!BC223</f>
        <v>0</v>
      </c>
      <c r="Q235" s="3">
        <f>'Banking extract'!Q223+'Banking extract'!AC223+'Banking extract'!W223</f>
        <v>0</v>
      </c>
      <c r="R235" s="36">
        <f>IF(LEFT('Banking extract'!D223,1)="E",'Banking extract'!N223,0)</f>
        <v>0</v>
      </c>
      <c r="S235" s="13"/>
      <c r="T235" s="13"/>
    </row>
    <row r="236" spans="1:20">
      <c r="A236" s="31">
        <f>'Banking extract'!H224</f>
        <v>0</v>
      </c>
      <c r="B236" s="32" t="str">
        <f>'Banking extract'!J224&amp;" - "&amp;'Banking extract'!K224</f>
        <v xml:space="preserve"> - </v>
      </c>
      <c r="C236" s="33">
        <f>'Banking extract'!A224</f>
        <v>0</v>
      </c>
      <c r="D236" s="3">
        <f>'Banking extract'!AV224</f>
        <v>0</v>
      </c>
      <c r="E236" s="3">
        <f>'Banking extract'!BA224+'Banking extract'!BE224</f>
        <v>0</v>
      </c>
      <c r="F236" s="3">
        <f>'Banking extract'!AU224+'Banking extract'!BC224</f>
        <v>0</v>
      </c>
      <c r="G236" s="3">
        <f>'Banking extract'!AR224</f>
        <v>0</v>
      </c>
      <c r="H236" s="3">
        <f>'Banking extract'!AX224+'Banking extract'!AZ224+'Banking extract'!BB224</f>
        <v>0</v>
      </c>
      <c r="I236" s="3">
        <f>'Banking extract'!BD224</f>
        <v>0</v>
      </c>
      <c r="J236" s="207">
        <f>SUM('Banking extract'!AQ224:BG224)-SUM(D236:I236)-K236</f>
        <v>0</v>
      </c>
      <c r="K236" s="3">
        <f>'Banking extract'!AY224</f>
        <v>0</v>
      </c>
      <c r="L236" s="3">
        <f>IF(LEFT('Banking extract'!D224,1)="R",'Banking extract'!N224,0)</f>
        <v>0</v>
      </c>
      <c r="M236" s="3">
        <f>SUM('Banking extract'!Q224:AP224)-SUM(N236:Q236)</f>
        <v>0</v>
      </c>
      <c r="N236" s="3">
        <f>'Banking extract'!Y224+'Banking extract'!Z224+'Banking extract'!AO224</f>
        <v>0</v>
      </c>
      <c r="O236" s="3">
        <f>'Banking extract'!AB224+'Banking extract'!AE224+'Banking extract'!AK224</f>
        <v>0</v>
      </c>
      <c r="P236" s="3">
        <f>'Banking extract'!V224+'Banking extract'!BC224</f>
        <v>0</v>
      </c>
      <c r="Q236" s="3">
        <f>'Banking extract'!Q224+'Banking extract'!AC224+'Banking extract'!W224</f>
        <v>0</v>
      </c>
      <c r="R236" s="36">
        <f>IF(LEFT('Banking extract'!D224,1)="E",'Banking extract'!N224,0)</f>
        <v>0</v>
      </c>
      <c r="S236" s="13"/>
      <c r="T236" s="13"/>
    </row>
    <row r="237" spans="1:20">
      <c r="A237" s="31">
        <f>'Banking extract'!H225</f>
        <v>0</v>
      </c>
      <c r="B237" s="32" t="str">
        <f>'Banking extract'!J225&amp;" - "&amp;'Banking extract'!K225</f>
        <v xml:space="preserve"> - </v>
      </c>
      <c r="C237" s="33">
        <f>'Banking extract'!A225</f>
        <v>0</v>
      </c>
      <c r="D237" s="3">
        <f>'Banking extract'!AV225</f>
        <v>0</v>
      </c>
      <c r="E237" s="3">
        <f>'Banking extract'!BA225+'Banking extract'!BE225</f>
        <v>0</v>
      </c>
      <c r="F237" s="3">
        <f>'Banking extract'!AU225+'Banking extract'!BC225</f>
        <v>0</v>
      </c>
      <c r="G237" s="3">
        <f>'Banking extract'!AR225</f>
        <v>0</v>
      </c>
      <c r="H237" s="3">
        <f>'Banking extract'!AX225+'Banking extract'!AZ225+'Banking extract'!BB225</f>
        <v>0</v>
      </c>
      <c r="I237" s="3">
        <f>'Banking extract'!BD225</f>
        <v>0</v>
      </c>
      <c r="J237" s="207">
        <f>SUM('Banking extract'!AQ225:BG225)-SUM(D237:I237)-K237</f>
        <v>0</v>
      </c>
      <c r="K237" s="3">
        <f>'Banking extract'!AY225</f>
        <v>0</v>
      </c>
      <c r="L237" s="3">
        <f>IF(LEFT('Banking extract'!D225,1)="R",'Banking extract'!N225,0)</f>
        <v>0</v>
      </c>
      <c r="M237" s="3">
        <f>SUM('Banking extract'!Q225:AP225)-SUM(N237:Q237)</f>
        <v>0</v>
      </c>
      <c r="N237" s="3">
        <f>'Banking extract'!Y225+'Banking extract'!Z225+'Banking extract'!AO225</f>
        <v>0</v>
      </c>
      <c r="O237" s="3">
        <f>'Banking extract'!AB225+'Banking extract'!AE225+'Banking extract'!AK225</f>
        <v>0</v>
      </c>
      <c r="P237" s="3">
        <f>'Banking extract'!V225+'Banking extract'!BC225</f>
        <v>0</v>
      </c>
      <c r="Q237" s="3">
        <f>'Banking extract'!Q225+'Banking extract'!AC225+'Banking extract'!W225</f>
        <v>0</v>
      </c>
      <c r="R237" s="36">
        <f>IF(LEFT('Banking extract'!D225,1)="E",'Banking extract'!N225,0)</f>
        <v>0</v>
      </c>
      <c r="S237" s="13"/>
      <c r="T237" s="13"/>
    </row>
    <row r="238" spans="1:20">
      <c r="A238" s="31">
        <f>'Banking extract'!H226</f>
        <v>0</v>
      </c>
      <c r="B238" s="32" t="str">
        <f>'Banking extract'!J226&amp;" - "&amp;'Banking extract'!K226</f>
        <v xml:space="preserve"> - </v>
      </c>
      <c r="C238" s="33">
        <f>'Banking extract'!A226</f>
        <v>0</v>
      </c>
      <c r="D238" s="3">
        <f>'Banking extract'!AV226</f>
        <v>0</v>
      </c>
      <c r="E238" s="3">
        <f>'Banking extract'!BA226+'Banking extract'!BE226</f>
        <v>0</v>
      </c>
      <c r="F238" s="3">
        <f>'Banking extract'!AU226+'Banking extract'!BC226</f>
        <v>0</v>
      </c>
      <c r="G238" s="3">
        <f>'Banking extract'!AR226</f>
        <v>0</v>
      </c>
      <c r="H238" s="3">
        <f>'Banking extract'!AX226+'Banking extract'!AZ226+'Banking extract'!BB226</f>
        <v>0</v>
      </c>
      <c r="I238" s="3">
        <f>'Banking extract'!BD226</f>
        <v>0</v>
      </c>
      <c r="J238" s="207">
        <f>SUM('Banking extract'!AQ226:BG226)-SUM(D238:I238)-K238</f>
        <v>0</v>
      </c>
      <c r="K238" s="3">
        <f>'Banking extract'!AY226</f>
        <v>0</v>
      </c>
      <c r="L238" s="3">
        <f>IF(LEFT('Banking extract'!D226,1)="R",'Banking extract'!N226,0)</f>
        <v>0</v>
      </c>
      <c r="M238" s="3">
        <f>SUM('Banking extract'!Q226:AP226)-SUM(N238:Q238)</f>
        <v>0</v>
      </c>
      <c r="N238" s="3">
        <f>'Banking extract'!Y226+'Banking extract'!Z226+'Banking extract'!AO226</f>
        <v>0</v>
      </c>
      <c r="O238" s="3">
        <f>'Banking extract'!AB226+'Banking extract'!AE226+'Banking extract'!AK226</f>
        <v>0</v>
      </c>
      <c r="P238" s="3">
        <f>'Banking extract'!V226+'Banking extract'!BC226</f>
        <v>0</v>
      </c>
      <c r="Q238" s="3">
        <f>'Banking extract'!Q226+'Banking extract'!AC226+'Banking extract'!W226</f>
        <v>0</v>
      </c>
      <c r="R238" s="36">
        <f>IF(LEFT('Banking extract'!D226,1)="E",'Banking extract'!N226,0)</f>
        <v>0</v>
      </c>
      <c r="S238" s="13"/>
      <c r="T238" s="13"/>
    </row>
    <row r="239" spans="1:20">
      <c r="A239" s="31">
        <f>'Banking extract'!H227</f>
        <v>0</v>
      </c>
      <c r="B239" s="32" t="str">
        <f>'Banking extract'!J227&amp;" - "&amp;'Banking extract'!K227</f>
        <v xml:space="preserve"> - </v>
      </c>
      <c r="C239" s="33">
        <f>'Banking extract'!A227</f>
        <v>0</v>
      </c>
      <c r="D239" s="3">
        <f>'Banking extract'!AV227</f>
        <v>0</v>
      </c>
      <c r="E239" s="3">
        <f>'Banking extract'!BA227+'Banking extract'!BE227</f>
        <v>0</v>
      </c>
      <c r="F239" s="3">
        <f>'Banking extract'!AU227+'Banking extract'!BC227</f>
        <v>0</v>
      </c>
      <c r="G239" s="3">
        <f>'Banking extract'!AR227</f>
        <v>0</v>
      </c>
      <c r="H239" s="3">
        <f>'Banking extract'!AX227+'Banking extract'!AZ227+'Banking extract'!BB227</f>
        <v>0</v>
      </c>
      <c r="I239" s="3">
        <f>'Banking extract'!BD227</f>
        <v>0</v>
      </c>
      <c r="J239" s="207">
        <f>SUM('Banking extract'!AQ227:BG227)-SUM(D239:I239)-K239</f>
        <v>0</v>
      </c>
      <c r="K239" s="3">
        <f>'Banking extract'!AY227</f>
        <v>0</v>
      </c>
      <c r="L239" s="3">
        <f>IF(LEFT('Banking extract'!D227,1)="R",'Banking extract'!N227,0)</f>
        <v>0</v>
      </c>
      <c r="M239" s="3">
        <f>SUM('Banking extract'!Q227:AP227)-SUM(N239:Q239)</f>
        <v>0</v>
      </c>
      <c r="N239" s="3">
        <f>'Banking extract'!Y227+'Banking extract'!Z227+'Banking extract'!AO227</f>
        <v>0</v>
      </c>
      <c r="O239" s="3">
        <f>'Banking extract'!AB227+'Banking extract'!AE227+'Banking extract'!AK227</f>
        <v>0</v>
      </c>
      <c r="P239" s="3">
        <f>'Banking extract'!V227+'Banking extract'!BC227</f>
        <v>0</v>
      </c>
      <c r="Q239" s="3">
        <f>'Banking extract'!Q227+'Banking extract'!AC227+'Banking extract'!W227</f>
        <v>0</v>
      </c>
      <c r="R239" s="36">
        <f>IF(LEFT('Banking extract'!D227,1)="E",'Banking extract'!N227,0)</f>
        <v>0</v>
      </c>
      <c r="S239" s="13"/>
      <c r="T239" s="13"/>
    </row>
    <row r="240" spans="1:20">
      <c r="A240" s="31">
        <f>'Banking extract'!H228</f>
        <v>0</v>
      </c>
      <c r="B240" s="32" t="str">
        <f>'Banking extract'!J228&amp;" - "&amp;'Banking extract'!K228</f>
        <v xml:space="preserve"> - </v>
      </c>
      <c r="C240" s="33">
        <f>'Banking extract'!A228</f>
        <v>0</v>
      </c>
      <c r="D240" s="3">
        <f>'Banking extract'!AV228</f>
        <v>0</v>
      </c>
      <c r="E240" s="3">
        <f>'Banking extract'!BA228+'Banking extract'!BE228</f>
        <v>0</v>
      </c>
      <c r="F240" s="3">
        <f>'Banking extract'!AU228+'Banking extract'!BC228</f>
        <v>0</v>
      </c>
      <c r="G240" s="3">
        <f>'Banking extract'!AR228</f>
        <v>0</v>
      </c>
      <c r="H240" s="3">
        <f>'Banking extract'!AX228+'Banking extract'!AZ228+'Banking extract'!BB228</f>
        <v>0</v>
      </c>
      <c r="I240" s="3">
        <f>'Banking extract'!BD228</f>
        <v>0</v>
      </c>
      <c r="J240" s="207">
        <f>SUM('Banking extract'!AQ228:BG228)-SUM(D240:I240)-K240</f>
        <v>0</v>
      </c>
      <c r="K240" s="3">
        <f>'Banking extract'!AY228</f>
        <v>0</v>
      </c>
      <c r="L240" s="3">
        <f>IF(LEFT('Banking extract'!D228,1)="R",'Banking extract'!N228,0)</f>
        <v>0</v>
      </c>
      <c r="M240" s="3">
        <f>SUM('Banking extract'!Q228:AP228)-SUM(N240:Q240)</f>
        <v>0</v>
      </c>
      <c r="N240" s="3">
        <f>'Banking extract'!Y228+'Banking extract'!Z228+'Banking extract'!AO228</f>
        <v>0</v>
      </c>
      <c r="O240" s="3">
        <f>'Banking extract'!AB228+'Banking extract'!AE228+'Banking extract'!AK228</f>
        <v>0</v>
      </c>
      <c r="P240" s="3">
        <f>'Banking extract'!V228+'Banking extract'!BC228</f>
        <v>0</v>
      </c>
      <c r="Q240" s="3">
        <f>'Banking extract'!Q228+'Banking extract'!AC228+'Banking extract'!W228</f>
        <v>0</v>
      </c>
      <c r="R240" s="36">
        <f>IF(LEFT('Banking extract'!D228,1)="E",'Banking extract'!N228,0)</f>
        <v>0</v>
      </c>
      <c r="S240" s="13"/>
      <c r="T240" s="13"/>
    </row>
    <row r="241" spans="1:20">
      <c r="A241" s="31">
        <f>'Banking extract'!H229</f>
        <v>0</v>
      </c>
      <c r="B241" s="32" t="str">
        <f>'Banking extract'!J229&amp;" - "&amp;'Banking extract'!K229</f>
        <v xml:space="preserve"> - </v>
      </c>
      <c r="C241" s="33">
        <f>'Banking extract'!A229</f>
        <v>0</v>
      </c>
      <c r="D241" s="3">
        <f>'Banking extract'!AV229</f>
        <v>0</v>
      </c>
      <c r="E241" s="3">
        <f>'Banking extract'!BA229+'Banking extract'!BE229</f>
        <v>0</v>
      </c>
      <c r="F241" s="3">
        <f>'Banking extract'!AU229+'Banking extract'!BC229</f>
        <v>0</v>
      </c>
      <c r="G241" s="3">
        <f>'Banking extract'!AR229</f>
        <v>0</v>
      </c>
      <c r="H241" s="3">
        <f>'Banking extract'!AX229+'Banking extract'!AZ229+'Banking extract'!BB229</f>
        <v>0</v>
      </c>
      <c r="I241" s="3">
        <f>'Banking extract'!BD229</f>
        <v>0</v>
      </c>
      <c r="J241" s="207">
        <f>SUM('Banking extract'!AQ229:BG229)-SUM(D241:I241)-K241</f>
        <v>0</v>
      </c>
      <c r="K241" s="3">
        <f>'Banking extract'!AY229</f>
        <v>0</v>
      </c>
      <c r="L241" s="3">
        <f>IF(LEFT('Banking extract'!D229,1)="R",'Banking extract'!N229,0)</f>
        <v>0</v>
      </c>
      <c r="M241" s="3">
        <f>SUM('Banking extract'!Q229:AP229)-SUM(N241:Q241)</f>
        <v>0</v>
      </c>
      <c r="N241" s="3">
        <f>'Banking extract'!Y229+'Banking extract'!Z229+'Banking extract'!AO229</f>
        <v>0</v>
      </c>
      <c r="O241" s="3">
        <f>'Banking extract'!AB229+'Banking extract'!AE229+'Banking extract'!AK229</f>
        <v>0</v>
      </c>
      <c r="P241" s="3">
        <f>'Banking extract'!V229+'Banking extract'!BC229</f>
        <v>0</v>
      </c>
      <c r="Q241" s="3">
        <f>'Banking extract'!Q229+'Banking extract'!AC229+'Banking extract'!W229</f>
        <v>0</v>
      </c>
      <c r="R241" s="36">
        <f>IF(LEFT('Banking extract'!D229,1)="E",'Banking extract'!N229,0)</f>
        <v>0</v>
      </c>
      <c r="S241" s="13"/>
      <c r="T241" s="13"/>
    </row>
    <row r="242" spans="1:20">
      <c r="A242" s="31">
        <f>'Banking extract'!H230</f>
        <v>0</v>
      </c>
      <c r="B242" s="32" t="str">
        <f>'Banking extract'!J230&amp;" - "&amp;'Banking extract'!K230</f>
        <v xml:space="preserve"> - </v>
      </c>
      <c r="C242" s="33">
        <f>'Banking extract'!A230</f>
        <v>0</v>
      </c>
      <c r="D242" s="3">
        <f>'Banking extract'!AV230</f>
        <v>0</v>
      </c>
      <c r="E242" s="3">
        <f>'Banking extract'!BA230+'Banking extract'!BE230</f>
        <v>0</v>
      </c>
      <c r="F242" s="3">
        <f>'Banking extract'!AU230+'Banking extract'!BC230</f>
        <v>0</v>
      </c>
      <c r="G242" s="3">
        <f>'Banking extract'!AR230</f>
        <v>0</v>
      </c>
      <c r="H242" s="3">
        <f>'Banking extract'!AX230+'Banking extract'!AZ230+'Banking extract'!BB230</f>
        <v>0</v>
      </c>
      <c r="I242" s="3">
        <f>'Banking extract'!BD230</f>
        <v>0</v>
      </c>
      <c r="J242" s="207">
        <f>SUM('Banking extract'!AQ230:BG230)-SUM(D242:I242)-K242</f>
        <v>0</v>
      </c>
      <c r="K242" s="3">
        <f>'Banking extract'!AY230</f>
        <v>0</v>
      </c>
      <c r="L242" s="3">
        <f>IF(LEFT('Banking extract'!D230,1)="R",'Banking extract'!N230,0)</f>
        <v>0</v>
      </c>
      <c r="M242" s="3">
        <f>SUM('Banking extract'!Q230:AP230)-SUM(N242:Q242)</f>
        <v>0</v>
      </c>
      <c r="N242" s="3">
        <f>'Banking extract'!Y230+'Banking extract'!Z230+'Banking extract'!AO230</f>
        <v>0</v>
      </c>
      <c r="O242" s="3">
        <f>'Banking extract'!AB230+'Banking extract'!AE230+'Banking extract'!AK230</f>
        <v>0</v>
      </c>
      <c r="P242" s="3">
        <f>'Banking extract'!V230+'Banking extract'!BC230</f>
        <v>0</v>
      </c>
      <c r="Q242" s="3">
        <f>'Banking extract'!Q230+'Banking extract'!AC230+'Banking extract'!W230</f>
        <v>0</v>
      </c>
      <c r="R242" s="36">
        <f>IF(LEFT('Banking extract'!D230,1)="E",'Banking extract'!N230,0)</f>
        <v>0</v>
      </c>
      <c r="S242" s="13"/>
      <c r="T242" s="13"/>
    </row>
    <row r="243" spans="1:20">
      <c r="A243" s="31">
        <f>'Banking extract'!H231</f>
        <v>0</v>
      </c>
      <c r="B243" s="32" t="str">
        <f>'Banking extract'!J231&amp;" - "&amp;'Banking extract'!K231</f>
        <v xml:space="preserve"> - </v>
      </c>
      <c r="C243" s="33">
        <f>'Banking extract'!A231</f>
        <v>0</v>
      </c>
      <c r="D243" s="3">
        <f>'Banking extract'!AV231</f>
        <v>0</v>
      </c>
      <c r="E243" s="3">
        <f>'Banking extract'!BA231+'Banking extract'!BE231</f>
        <v>0</v>
      </c>
      <c r="F243" s="3">
        <f>'Banking extract'!AU231+'Banking extract'!BC231</f>
        <v>0</v>
      </c>
      <c r="G243" s="3">
        <f>'Banking extract'!AR231</f>
        <v>0</v>
      </c>
      <c r="H243" s="3">
        <f>'Banking extract'!AX231+'Banking extract'!AZ231+'Banking extract'!BB231</f>
        <v>0</v>
      </c>
      <c r="I243" s="3">
        <f>'Banking extract'!BD231</f>
        <v>0</v>
      </c>
      <c r="J243" s="207">
        <f>SUM('Banking extract'!AQ231:BG231)-SUM(D243:I243)-K243</f>
        <v>0</v>
      </c>
      <c r="K243" s="3">
        <f>'Banking extract'!AY231</f>
        <v>0</v>
      </c>
      <c r="L243" s="3">
        <f>IF(LEFT('Banking extract'!D231,1)="R",'Banking extract'!N231,0)</f>
        <v>0</v>
      </c>
      <c r="M243" s="3">
        <f>SUM('Banking extract'!Q231:AP231)-SUM(N243:Q243)</f>
        <v>0</v>
      </c>
      <c r="N243" s="3">
        <f>'Banking extract'!Y231+'Banking extract'!Z231+'Banking extract'!AO231</f>
        <v>0</v>
      </c>
      <c r="O243" s="3">
        <f>'Banking extract'!AB231+'Banking extract'!AE231+'Banking extract'!AK231</f>
        <v>0</v>
      </c>
      <c r="P243" s="3">
        <f>'Banking extract'!V231+'Banking extract'!BC231</f>
        <v>0</v>
      </c>
      <c r="Q243" s="3">
        <f>'Banking extract'!Q231+'Banking extract'!AC231+'Banking extract'!W231</f>
        <v>0</v>
      </c>
      <c r="R243" s="36">
        <f>IF(LEFT('Banking extract'!D231,1)="E",'Banking extract'!N231,0)</f>
        <v>0</v>
      </c>
      <c r="S243" s="13"/>
      <c r="T243" s="13"/>
    </row>
    <row r="244" spans="1:20">
      <c r="A244" s="31">
        <f>'Banking extract'!H232</f>
        <v>0</v>
      </c>
      <c r="B244" s="32" t="str">
        <f>'Banking extract'!J232&amp;" - "&amp;'Banking extract'!K232</f>
        <v xml:space="preserve"> - </v>
      </c>
      <c r="C244" s="33">
        <f>'Banking extract'!A232</f>
        <v>0</v>
      </c>
      <c r="D244" s="3">
        <f>'Banking extract'!AV232</f>
        <v>0</v>
      </c>
      <c r="E244" s="3">
        <f>'Banking extract'!BA232+'Banking extract'!BE232</f>
        <v>0</v>
      </c>
      <c r="F244" s="3">
        <f>'Banking extract'!AU232+'Banking extract'!BC232</f>
        <v>0</v>
      </c>
      <c r="G244" s="3">
        <f>'Banking extract'!AR232</f>
        <v>0</v>
      </c>
      <c r="H244" s="3">
        <f>'Banking extract'!AX232+'Banking extract'!AZ232+'Banking extract'!BB232</f>
        <v>0</v>
      </c>
      <c r="I244" s="3">
        <f>'Banking extract'!BD232</f>
        <v>0</v>
      </c>
      <c r="J244" s="207">
        <f>SUM('Banking extract'!AQ232:BG232)-SUM(D244:I244)-K244</f>
        <v>0</v>
      </c>
      <c r="K244" s="3">
        <f>'Banking extract'!AY232</f>
        <v>0</v>
      </c>
      <c r="L244" s="3">
        <f>IF(LEFT('Banking extract'!D232,1)="R",'Banking extract'!N232,0)</f>
        <v>0</v>
      </c>
      <c r="M244" s="3">
        <f>SUM('Banking extract'!Q232:AP232)-SUM(N244:Q244)</f>
        <v>0</v>
      </c>
      <c r="N244" s="3">
        <f>'Banking extract'!Y232+'Banking extract'!Z232+'Banking extract'!AO232</f>
        <v>0</v>
      </c>
      <c r="O244" s="3">
        <f>'Banking extract'!AB232+'Banking extract'!AE232+'Banking extract'!AK232</f>
        <v>0</v>
      </c>
      <c r="P244" s="3">
        <f>'Banking extract'!V232+'Banking extract'!BC232</f>
        <v>0</v>
      </c>
      <c r="Q244" s="3">
        <f>'Banking extract'!Q232+'Banking extract'!AC232+'Banking extract'!W232</f>
        <v>0</v>
      </c>
      <c r="R244" s="36">
        <f>IF(LEFT('Banking extract'!D232,1)="E",'Banking extract'!N232,0)</f>
        <v>0</v>
      </c>
      <c r="S244" s="13"/>
      <c r="T244" s="13"/>
    </row>
    <row r="245" spans="1:20">
      <c r="A245" s="31">
        <f>'Banking extract'!H233</f>
        <v>0</v>
      </c>
      <c r="B245" s="32" t="str">
        <f>'Banking extract'!J233&amp;" - "&amp;'Banking extract'!K233</f>
        <v xml:space="preserve"> - </v>
      </c>
      <c r="C245" s="33">
        <f>'Banking extract'!A233</f>
        <v>0</v>
      </c>
      <c r="D245" s="3">
        <f>'Banking extract'!AV233</f>
        <v>0</v>
      </c>
      <c r="E245" s="3">
        <f>'Banking extract'!BA233+'Banking extract'!BE233</f>
        <v>0</v>
      </c>
      <c r="F245" s="3">
        <f>'Banking extract'!AU233+'Banking extract'!BC233</f>
        <v>0</v>
      </c>
      <c r="G245" s="3">
        <f>'Banking extract'!AR233</f>
        <v>0</v>
      </c>
      <c r="H245" s="3">
        <f>'Banking extract'!AX233+'Banking extract'!AZ233+'Banking extract'!BB233</f>
        <v>0</v>
      </c>
      <c r="I245" s="3">
        <f>'Banking extract'!BD233</f>
        <v>0</v>
      </c>
      <c r="J245" s="207">
        <f>SUM('Banking extract'!AQ233:BG233)-SUM(D245:I245)-K245</f>
        <v>0</v>
      </c>
      <c r="K245" s="3">
        <f>'Banking extract'!AY233</f>
        <v>0</v>
      </c>
      <c r="L245" s="3">
        <f>IF(LEFT('Banking extract'!D233,1)="R",'Banking extract'!N233,0)</f>
        <v>0</v>
      </c>
      <c r="M245" s="3">
        <f>SUM('Banking extract'!Q233:AP233)-SUM(N245:Q245)</f>
        <v>0</v>
      </c>
      <c r="N245" s="3">
        <f>'Banking extract'!Y233+'Banking extract'!Z233+'Banking extract'!AO233</f>
        <v>0</v>
      </c>
      <c r="O245" s="3">
        <f>'Banking extract'!AB233+'Banking extract'!AE233+'Banking extract'!AK233</f>
        <v>0</v>
      </c>
      <c r="P245" s="3">
        <f>'Banking extract'!V233+'Banking extract'!BC233</f>
        <v>0</v>
      </c>
      <c r="Q245" s="3">
        <f>'Banking extract'!Q233+'Banking extract'!AC233+'Banking extract'!W233</f>
        <v>0</v>
      </c>
      <c r="R245" s="36">
        <f>IF(LEFT('Banking extract'!D233,1)="E",'Banking extract'!N233,0)</f>
        <v>0</v>
      </c>
      <c r="S245" s="13"/>
      <c r="T245" s="13"/>
    </row>
    <row r="246" spans="1:20">
      <c r="A246" s="31">
        <f>'Banking extract'!H234</f>
        <v>0</v>
      </c>
      <c r="B246" s="32" t="str">
        <f>'Banking extract'!J234&amp;" - "&amp;'Banking extract'!K234</f>
        <v xml:space="preserve"> - </v>
      </c>
      <c r="C246" s="33">
        <f>'Banking extract'!A234</f>
        <v>0</v>
      </c>
      <c r="D246" s="3">
        <f>'Banking extract'!AV234</f>
        <v>0</v>
      </c>
      <c r="E246" s="3">
        <f>'Banking extract'!BA234+'Banking extract'!BE234</f>
        <v>0</v>
      </c>
      <c r="F246" s="3">
        <f>'Banking extract'!AU234+'Banking extract'!BC234</f>
        <v>0</v>
      </c>
      <c r="G246" s="3">
        <f>'Banking extract'!AR234</f>
        <v>0</v>
      </c>
      <c r="H246" s="3">
        <f>'Banking extract'!AX234+'Banking extract'!AZ234+'Banking extract'!BB234</f>
        <v>0</v>
      </c>
      <c r="I246" s="3">
        <f>'Banking extract'!BD234</f>
        <v>0</v>
      </c>
      <c r="J246" s="207">
        <f>SUM('Banking extract'!AQ234:BG234)-SUM(D246:I246)-K246</f>
        <v>0</v>
      </c>
      <c r="K246" s="3">
        <f>'Banking extract'!AY234</f>
        <v>0</v>
      </c>
      <c r="L246" s="3">
        <f>IF(LEFT('Banking extract'!D234,1)="R",'Banking extract'!N234,0)</f>
        <v>0</v>
      </c>
      <c r="M246" s="3">
        <f>SUM('Banking extract'!Q234:AP234)-SUM(N246:Q246)</f>
        <v>0</v>
      </c>
      <c r="N246" s="3">
        <f>'Banking extract'!Y234+'Banking extract'!Z234+'Banking extract'!AO234</f>
        <v>0</v>
      </c>
      <c r="O246" s="3">
        <f>'Banking extract'!AB234+'Banking extract'!AE234+'Banking extract'!AK234</f>
        <v>0</v>
      </c>
      <c r="P246" s="3">
        <f>'Banking extract'!V234+'Banking extract'!BC234</f>
        <v>0</v>
      </c>
      <c r="Q246" s="3">
        <f>'Banking extract'!Q234+'Banking extract'!AC234+'Banking extract'!W234</f>
        <v>0</v>
      </c>
      <c r="R246" s="36">
        <f>IF(LEFT('Banking extract'!D234,1)="E",'Banking extract'!N234,0)</f>
        <v>0</v>
      </c>
      <c r="S246" s="13"/>
      <c r="T246" s="13"/>
    </row>
    <row r="247" spans="1:20">
      <c r="A247" s="31">
        <f>'Banking extract'!H235</f>
        <v>0</v>
      </c>
      <c r="B247" s="32" t="str">
        <f>'Banking extract'!J235&amp;" - "&amp;'Banking extract'!K235</f>
        <v xml:space="preserve"> - </v>
      </c>
      <c r="C247" s="33">
        <f>'Banking extract'!A235</f>
        <v>0</v>
      </c>
      <c r="D247" s="3">
        <f>'Banking extract'!AV235</f>
        <v>0</v>
      </c>
      <c r="E247" s="3">
        <f>'Banking extract'!BA235+'Banking extract'!BE235</f>
        <v>0</v>
      </c>
      <c r="F247" s="3">
        <f>'Banking extract'!AU235+'Banking extract'!BC235</f>
        <v>0</v>
      </c>
      <c r="G247" s="3">
        <f>'Banking extract'!AR235</f>
        <v>0</v>
      </c>
      <c r="H247" s="3">
        <f>'Banking extract'!AX235+'Banking extract'!AZ235+'Banking extract'!BB235</f>
        <v>0</v>
      </c>
      <c r="I247" s="3">
        <f>'Banking extract'!BD235</f>
        <v>0</v>
      </c>
      <c r="J247" s="207">
        <f>SUM('Banking extract'!AQ235:BG235)-SUM(D247:I247)-K247</f>
        <v>0</v>
      </c>
      <c r="K247" s="3">
        <f>'Banking extract'!AY235</f>
        <v>0</v>
      </c>
      <c r="L247" s="3">
        <f>IF(LEFT('Banking extract'!D235,1)="R",'Banking extract'!N235,0)</f>
        <v>0</v>
      </c>
      <c r="M247" s="3">
        <f>SUM('Banking extract'!Q235:AP235)-SUM(N247:Q247)</f>
        <v>0</v>
      </c>
      <c r="N247" s="3">
        <f>'Banking extract'!Y235+'Banking extract'!Z235+'Banking extract'!AO235</f>
        <v>0</v>
      </c>
      <c r="O247" s="3">
        <f>'Banking extract'!AB235+'Banking extract'!AE235+'Banking extract'!AK235</f>
        <v>0</v>
      </c>
      <c r="P247" s="3">
        <f>'Banking extract'!V235+'Banking extract'!BC235</f>
        <v>0</v>
      </c>
      <c r="Q247" s="3">
        <f>'Banking extract'!Q235+'Banking extract'!AC235+'Banking extract'!W235</f>
        <v>0</v>
      </c>
      <c r="R247" s="36">
        <f>IF(LEFT('Banking extract'!D235,1)="E",'Banking extract'!N235,0)</f>
        <v>0</v>
      </c>
      <c r="S247" s="13"/>
      <c r="T247" s="13"/>
    </row>
    <row r="248" spans="1:20">
      <c r="A248" s="31">
        <f>'Banking extract'!H236</f>
        <v>0</v>
      </c>
      <c r="B248" s="32" t="str">
        <f>'Banking extract'!J236&amp;" - "&amp;'Banking extract'!K236</f>
        <v xml:space="preserve"> - </v>
      </c>
      <c r="C248" s="33">
        <f>'Banking extract'!A236</f>
        <v>0</v>
      </c>
      <c r="D248" s="3">
        <f>'Banking extract'!AV236</f>
        <v>0</v>
      </c>
      <c r="E248" s="3">
        <f>'Banking extract'!BA236+'Banking extract'!BE236</f>
        <v>0</v>
      </c>
      <c r="F248" s="3">
        <f>'Banking extract'!AU236+'Banking extract'!BC236</f>
        <v>0</v>
      </c>
      <c r="G248" s="3">
        <f>'Banking extract'!AR236</f>
        <v>0</v>
      </c>
      <c r="H248" s="3">
        <f>'Banking extract'!AX236+'Banking extract'!AZ236+'Banking extract'!BB236</f>
        <v>0</v>
      </c>
      <c r="I248" s="3">
        <f>'Banking extract'!BD236</f>
        <v>0</v>
      </c>
      <c r="J248" s="207">
        <f>SUM('Banking extract'!AQ236:BG236)-SUM(D248:I248)-K248</f>
        <v>0</v>
      </c>
      <c r="K248" s="3">
        <f>'Banking extract'!AY236</f>
        <v>0</v>
      </c>
      <c r="L248" s="3">
        <f>IF(LEFT('Banking extract'!D236,1)="R",'Banking extract'!N236,0)</f>
        <v>0</v>
      </c>
      <c r="M248" s="3">
        <f>SUM('Banking extract'!Q236:AP236)-SUM(N248:Q248)</f>
        <v>0</v>
      </c>
      <c r="N248" s="3">
        <f>'Banking extract'!Y236+'Banking extract'!Z236+'Banking extract'!AO236</f>
        <v>0</v>
      </c>
      <c r="O248" s="3">
        <f>'Banking extract'!AB236+'Banking extract'!AE236+'Banking extract'!AK236</f>
        <v>0</v>
      </c>
      <c r="P248" s="3">
        <f>'Banking extract'!V236+'Banking extract'!BC236</f>
        <v>0</v>
      </c>
      <c r="Q248" s="3">
        <f>'Banking extract'!Q236+'Banking extract'!AC236+'Banking extract'!W236</f>
        <v>0</v>
      </c>
      <c r="R248" s="36">
        <f>IF(LEFT('Banking extract'!D236,1)="E",'Banking extract'!N236,0)</f>
        <v>0</v>
      </c>
      <c r="S248" s="13"/>
      <c r="T248" s="13"/>
    </row>
    <row r="249" spans="1:20">
      <c r="A249" s="31">
        <f>'Banking extract'!H237</f>
        <v>0</v>
      </c>
      <c r="B249" s="32" t="str">
        <f>'Banking extract'!J237&amp;" - "&amp;'Banking extract'!K237</f>
        <v xml:space="preserve"> - </v>
      </c>
      <c r="C249" s="33">
        <f>'Banking extract'!A237</f>
        <v>0</v>
      </c>
      <c r="D249" s="3">
        <f>'Banking extract'!AV237</f>
        <v>0</v>
      </c>
      <c r="E249" s="3">
        <f>'Banking extract'!BA237+'Banking extract'!BE237</f>
        <v>0</v>
      </c>
      <c r="F249" s="3">
        <f>'Banking extract'!AU237+'Banking extract'!BC237</f>
        <v>0</v>
      </c>
      <c r="G249" s="3">
        <f>'Banking extract'!AR237</f>
        <v>0</v>
      </c>
      <c r="H249" s="3">
        <f>'Banking extract'!AX237+'Banking extract'!AZ237+'Banking extract'!BB237</f>
        <v>0</v>
      </c>
      <c r="I249" s="3">
        <f>'Banking extract'!BD237</f>
        <v>0</v>
      </c>
      <c r="J249" s="207">
        <f>SUM('Banking extract'!AQ237:BG237)-SUM(D249:I249)-K249</f>
        <v>0</v>
      </c>
      <c r="K249" s="3">
        <f>'Banking extract'!AY237</f>
        <v>0</v>
      </c>
      <c r="L249" s="3">
        <f>IF(LEFT('Banking extract'!D237,1)="R",'Banking extract'!N237,0)</f>
        <v>0</v>
      </c>
      <c r="M249" s="3">
        <f>SUM('Banking extract'!Q237:AP237)-SUM(N249:Q249)</f>
        <v>0</v>
      </c>
      <c r="N249" s="3">
        <f>'Banking extract'!Y237+'Banking extract'!Z237+'Banking extract'!AO237</f>
        <v>0</v>
      </c>
      <c r="O249" s="3">
        <f>'Banking extract'!AB237+'Banking extract'!AE237+'Banking extract'!AK237</f>
        <v>0</v>
      </c>
      <c r="P249" s="3">
        <f>'Banking extract'!V237+'Banking extract'!BC237</f>
        <v>0</v>
      </c>
      <c r="Q249" s="3">
        <f>'Banking extract'!Q237+'Banking extract'!AC237+'Banking extract'!W237</f>
        <v>0</v>
      </c>
      <c r="R249" s="36">
        <f>IF(LEFT('Banking extract'!D237,1)="E",'Banking extract'!N237,0)</f>
        <v>0</v>
      </c>
      <c r="S249" s="13"/>
      <c r="T249" s="13"/>
    </row>
    <row r="250" spans="1:20">
      <c r="A250" s="31">
        <f>'Banking extract'!H238</f>
        <v>0</v>
      </c>
      <c r="B250" s="32" t="str">
        <f>'Banking extract'!J238&amp;" - "&amp;'Banking extract'!K238</f>
        <v xml:space="preserve"> - </v>
      </c>
      <c r="C250" s="33">
        <f>'Banking extract'!A238</f>
        <v>0</v>
      </c>
      <c r="D250" s="3">
        <f>'Banking extract'!AV238</f>
        <v>0</v>
      </c>
      <c r="E250" s="3">
        <f>'Banking extract'!BA238+'Banking extract'!BE238</f>
        <v>0</v>
      </c>
      <c r="F250" s="3">
        <f>'Banking extract'!AU238+'Banking extract'!BC238</f>
        <v>0</v>
      </c>
      <c r="G250" s="3">
        <f>'Banking extract'!AR238</f>
        <v>0</v>
      </c>
      <c r="H250" s="3">
        <f>'Banking extract'!AX238+'Banking extract'!AZ238+'Banking extract'!BB238</f>
        <v>0</v>
      </c>
      <c r="I250" s="3">
        <f>'Banking extract'!BD238</f>
        <v>0</v>
      </c>
      <c r="J250" s="207">
        <f>SUM('Banking extract'!AQ238:BG238)-SUM(D250:I250)-K250</f>
        <v>0</v>
      </c>
      <c r="K250" s="3">
        <f>'Banking extract'!AY238</f>
        <v>0</v>
      </c>
      <c r="L250" s="3">
        <f>IF(LEFT('Banking extract'!D238,1)="R",'Banking extract'!N238,0)</f>
        <v>0</v>
      </c>
      <c r="M250" s="3">
        <f>SUM('Banking extract'!Q238:AP238)-SUM(N250:Q250)</f>
        <v>0</v>
      </c>
      <c r="N250" s="3">
        <f>'Banking extract'!Y238+'Banking extract'!Z238+'Banking extract'!AO238</f>
        <v>0</v>
      </c>
      <c r="O250" s="3">
        <f>'Banking extract'!AB238+'Banking extract'!AE238+'Banking extract'!AK238</f>
        <v>0</v>
      </c>
      <c r="P250" s="3">
        <f>'Banking extract'!V238+'Banking extract'!BC238</f>
        <v>0</v>
      </c>
      <c r="Q250" s="3">
        <f>'Banking extract'!Q238+'Banking extract'!AC238+'Banking extract'!W238</f>
        <v>0</v>
      </c>
      <c r="R250" s="36">
        <f>IF(LEFT('Banking extract'!D238,1)="E",'Banking extract'!N238,0)</f>
        <v>0</v>
      </c>
      <c r="S250" s="13"/>
      <c r="T250" s="13"/>
    </row>
    <row r="251" spans="1:20">
      <c r="A251" s="31">
        <f>'Banking extract'!H239</f>
        <v>0</v>
      </c>
      <c r="B251" s="32" t="str">
        <f>'Banking extract'!J239&amp;" - "&amp;'Banking extract'!K239</f>
        <v xml:space="preserve"> - </v>
      </c>
      <c r="C251" s="33">
        <f>'Banking extract'!A239</f>
        <v>0</v>
      </c>
      <c r="D251" s="3">
        <f>'Banking extract'!AV239</f>
        <v>0</v>
      </c>
      <c r="E251" s="3">
        <f>'Banking extract'!BA239+'Banking extract'!BE239</f>
        <v>0</v>
      </c>
      <c r="F251" s="3">
        <f>'Banking extract'!AU239+'Banking extract'!BC239</f>
        <v>0</v>
      </c>
      <c r="G251" s="3">
        <f>'Banking extract'!AR239</f>
        <v>0</v>
      </c>
      <c r="H251" s="3">
        <f>'Banking extract'!AX239+'Banking extract'!AZ239+'Banking extract'!BB239</f>
        <v>0</v>
      </c>
      <c r="I251" s="3">
        <f>'Banking extract'!BD239</f>
        <v>0</v>
      </c>
      <c r="J251" s="207">
        <f>SUM('Banking extract'!AQ239:BG239)-SUM(D251:I251)-K251</f>
        <v>0</v>
      </c>
      <c r="K251" s="3">
        <f>'Banking extract'!AY239</f>
        <v>0</v>
      </c>
      <c r="L251" s="3">
        <f>IF(LEFT('Banking extract'!D239,1)="R",'Banking extract'!N239,0)</f>
        <v>0</v>
      </c>
      <c r="M251" s="3">
        <f>SUM('Banking extract'!Q239:AP239)-SUM(N251:Q251)</f>
        <v>0</v>
      </c>
      <c r="N251" s="3">
        <f>'Banking extract'!Y239+'Banking extract'!Z239+'Banking extract'!AO239</f>
        <v>0</v>
      </c>
      <c r="O251" s="3">
        <f>'Banking extract'!AB239+'Banking extract'!AE239+'Banking extract'!AK239</f>
        <v>0</v>
      </c>
      <c r="P251" s="3">
        <f>'Banking extract'!V239+'Banking extract'!BC239</f>
        <v>0</v>
      </c>
      <c r="Q251" s="3">
        <f>'Banking extract'!Q239+'Banking extract'!AC239+'Banking extract'!W239</f>
        <v>0</v>
      </c>
      <c r="R251" s="36">
        <f>IF(LEFT('Banking extract'!D239,1)="E",'Banking extract'!N239,0)</f>
        <v>0</v>
      </c>
      <c r="S251" s="13"/>
      <c r="T251" s="13"/>
    </row>
    <row r="252" spans="1:20">
      <c r="A252" s="31">
        <f>'Banking extract'!H240</f>
        <v>0</v>
      </c>
      <c r="B252" s="32" t="str">
        <f>'Banking extract'!J240&amp;" - "&amp;'Banking extract'!K240</f>
        <v xml:space="preserve"> - </v>
      </c>
      <c r="C252" s="33">
        <f>'Banking extract'!A240</f>
        <v>0</v>
      </c>
      <c r="D252" s="3">
        <f>'Banking extract'!AV240</f>
        <v>0</v>
      </c>
      <c r="E252" s="3">
        <f>'Banking extract'!BA240+'Banking extract'!BE240</f>
        <v>0</v>
      </c>
      <c r="F252" s="3">
        <f>'Banking extract'!AU240+'Banking extract'!BC240</f>
        <v>0</v>
      </c>
      <c r="G252" s="3">
        <f>'Banking extract'!AR240</f>
        <v>0</v>
      </c>
      <c r="H252" s="3">
        <f>'Banking extract'!AX240+'Banking extract'!AZ240+'Banking extract'!BB240</f>
        <v>0</v>
      </c>
      <c r="I252" s="3">
        <f>'Banking extract'!BD240</f>
        <v>0</v>
      </c>
      <c r="J252" s="207">
        <f>SUM('Banking extract'!AQ240:BG240)-SUM(D252:I252)-K252</f>
        <v>0</v>
      </c>
      <c r="K252" s="3">
        <f>'Banking extract'!AY240</f>
        <v>0</v>
      </c>
      <c r="L252" s="3">
        <f>IF(LEFT('Banking extract'!D240,1)="R",'Banking extract'!N240,0)</f>
        <v>0</v>
      </c>
      <c r="M252" s="3">
        <f>SUM('Banking extract'!Q240:AP240)-SUM(N252:Q252)</f>
        <v>0</v>
      </c>
      <c r="N252" s="3">
        <f>'Banking extract'!Y240+'Banking extract'!Z240+'Banking extract'!AO240</f>
        <v>0</v>
      </c>
      <c r="O252" s="3">
        <f>'Banking extract'!AB240+'Banking extract'!AE240+'Banking extract'!AK240</f>
        <v>0</v>
      </c>
      <c r="P252" s="3">
        <f>'Banking extract'!V240+'Banking extract'!BC240</f>
        <v>0</v>
      </c>
      <c r="Q252" s="3">
        <f>'Banking extract'!Q240+'Banking extract'!AC240+'Banking extract'!W240</f>
        <v>0</v>
      </c>
      <c r="R252" s="36">
        <f>IF(LEFT('Banking extract'!D240,1)="E",'Banking extract'!N240,0)</f>
        <v>0</v>
      </c>
      <c r="S252" s="13"/>
      <c r="T252" s="13"/>
    </row>
    <row r="253" spans="1:20">
      <c r="A253" s="31">
        <f>'Banking extract'!H241</f>
        <v>0</v>
      </c>
      <c r="B253" s="32" t="str">
        <f>'Banking extract'!J241&amp;" - "&amp;'Banking extract'!K241</f>
        <v xml:space="preserve"> - </v>
      </c>
      <c r="C253" s="33">
        <f>'Banking extract'!A241</f>
        <v>0</v>
      </c>
      <c r="D253" s="3">
        <f>'Banking extract'!AV241</f>
        <v>0</v>
      </c>
      <c r="E253" s="3">
        <f>'Banking extract'!BA241+'Banking extract'!BE241</f>
        <v>0</v>
      </c>
      <c r="F253" s="3">
        <f>'Banking extract'!AU241+'Banking extract'!BC241</f>
        <v>0</v>
      </c>
      <c r="G253" s="3">
        <f>'Banking extract'!AR241</f>
        <v>0</v>
      </c>
      <c r="H253" s="3">
        <f>'Banking extract'!AX241+'Banking extract'!AZ241+'Banking extract'!BB241</f>
        <v>0</v>
      </c>
      <c r="I253" s="3">
        <f>'Banking extract'!BD241</f>
        <v>0</v>
      </c>
      <c r="J253" s="207">
        <f>SUM('Banking extract'!AQ241:BG241)-SUM(D253:I253)-K253</f>
        <v>0</v>
      </c>
      <c r="K253" s="3">
        <f>'Banking extract'!AY241</f>
        <v>0</v>
      </c>
      <c r="L253" s="3">
        <f>IF(LEFT('Banking extract'!D241,1)="R",'Banking extract'!N241,0)</f>
        <v>0</v>
      </c>
      <c r="M253" s="3">
        <f>SUM('Banking extract'!Q241:AP241)-SUM(N253:Q253)</f>
        <v>0</v>
      </c>
      <c r="N253" s="3">
        <f>'Banking extract'!Y241+'Banking extract'!Z241+'Banking extract'!AO241</f>
        <v>0</v>
      </c>
      <c r="O253" s="3">
        <f>'Banking extract'!AB241+'Banking extract'!AE241+'Banking extract'!AK241</f>
        <v>0</v>
      </c>
      <c r="P253" s="3">
        <f>'Banking extract'!V241+'Banking extract'!BC241</f>
        <v>0</v>
      </c>
      <c r="Q253" s="3">
        <f>'Banking extract'!Q241+'Banking extract'!AC241+'Banking extract'!W241</f>
        <v>0</v>
      </c>
      <c r="R253" s="36">
        <f>IF(LEFT('Banking extract'!D241,1)="E",'Banking extract'!N241,0)</f>
        <v>0</v>
      </c>
      <c r="S253" s="13"/>
      <c r="T253" s="13"/>
    </row>
    <row r="254" spans="1:20">
      <c r="A254" s="31">
        <f>'Banking extract'!H242</f>
        <v>0</v>
      </c>
      <c r="B254" s="32" t="str">
        <f>'Banking extract'!J242&amp;" - "&amp;'Banking extract'!K242</f>
        <v xml:space="preserve"> - </v>
      </c>
      <c r="C254" s="33">
        <f>'Banking extract'!A242</f>
        <v>0</v>
      </c>
      <c r="D254" s="3">
        <f>'Banking extract'!AV242</f>
        <v>0</v>
      </c>
      <c r="E254" s="3">
        <f>'Banking extract'!BA242+'Banking extract'!BE242</f>
        <v>0</v>
      </c>
      <c r="F254" s="3">
        <f>'Banking extract'!AU242+'Banking extract'!BC242</f>
        <v>0</v>
      </c>
      <c r="G254" s="3">
        <f>'Banking extract'!AR242</f>
        <v>0</v>
      </c>
      <c r="H254" s="3">
        <f>'Banking extract'!AX242+'Banking extract'!AZ242+'Banking extract'!BB242</f>
        <v>0</v>
      </c>
      <c r="I254" s="3">
        <f>'Banking extract'!BD242</f>
        <v>0</v>
      </c>
      <c r="J254" s="207">
        <f>SUM('Banking extract'!AQ242:BG242)-SUM(D254:I254)-K254</f>
        <v>0</v>
      </c>
      <c r="K254" s="3">
        <f>'Banking extract'!AY242</f>
        <v>0</v>
      </c>
      <c r="L254" s="3">
        <f>IF(LEFT('Banking extract'!D242,1)="R",'Banking extract'!N242,0)</f>
        <v>0</v>
      </c>
      <c r="M254" s="3">
        <f>SUM('Banking extract'!Q242:AP242)-SUM(N254:Q254)</f>
        <v>0</v>
      </c>
      <c r="N254" s="3">
        <f>'Banking extract'!Y242+'Banking extract'!Z242+'Banking extract'!AO242</f>
        <v>0</v>
      </c>
      <c r="O254" s="3">
        <f>'Banking extract'!AB242+'Banking extract'!AE242+'Banking extract'!AK242</f>
        <v>0</v>
      </c>
      <c r="P254" s="3">
        <f>'Banking extract'!V242+'Banking extract'!BC242</f>
        <v>0</v>
      </c>
      <c r="Q254" s="3">
        <f>'Banking extract'!Q242+'Banking extract'!AC242+'Banking extract'!W242</f>
        <v>0</v>
      </c>
      <c r="R254" s="36">
        <f>IF(LEFT('Banking extract'!D242,1)="E",'Banking extract'!N242,0)</f>
        <v>0</v>
      </c>
      <c r="S254" s="13"/>
      <c r="T254" s="13"/>
    </row>
    <row r="255" spans="1:20">
      <c r="A255" s="31">
        <f>'Banking extract'!H243</f>
        <v>0</v>
      </c>
      <c r="B255" s="32" t="str">
        <f>'Banking extract'!J243&amp;" - "&amp;'Banking extract'!K243</f>
        <v xml:space="preserve"> - </v>
      </c>
      <c r="C255" s="33">
        <f>'Banking extract'!A243</f>
        <v>0</v>
      </c>
      <c r="D255" s="3">
        <f>'Banking extract'!AV243</f>
        <v>0</v>
      </c>
      <c r="E255" s="3">
        <f>'Banking extract'!BA243+'Banking extract'!BE243</f>
        <v>0</v>
      </c>
      <c r="F255" s="3">
        <f>'Banking extract'!AU243+'Banking extract'!BC243</f>
        <v>0</v>
      </c>
      <c r="G255" s="3">
        <f>'Banking extract'!AR243</f>
        <v>0</v>
      </c>
      <c r="H255" s="3">
        <f>'Banking extract'!AX243+'Banking extract'!AZ243+'Banking extract'!BB243</f>
        <v>0</v>
      </c>
      <c r="I255" s="3">
        <f>'Banking extract'!BD243</f>
        <v>0</v>
      </c>
      <c r="J255" s="207">
        <f>SUM('Banking extract'!AQ243:BG243)-SUM(D255:I255)-K255</f>
        <v>0</v>
      </c>
      <c r="K255" s="3">
        <f>'Banking extract'!AY243</f>
        <v>0</v>
      </c>
      <c r="L255" s="3">
        <f>IF(LEFT('Banking extract'!D243,1)="R",'Banking extract'!N243,0)</f>
        <v>0</v>
      </c>
      <c r="M255" s="3">
        <f>SUM('Banking extract'!Q243:AP243)-SUM(N255:Q255)</f>
        <v>0</v>
      </c>
      <c r="N255" s="3">
        <f>'Banking extract'!Y243+'Banking extract'!Z243+'Banking extract'!AO243</f>
        <v>0</v>
      </c>
      <c r="O255" s="3">
        <f>'Banking extract'!AB243+'Banking extract'!AE243+'Banking extract'!AK243</f>
        <v>0</v>
      </c>
      <c r="P255" s="3">
        <f>'Banking extract'!V243+'Banking extract'!BC243</f>
        <v>0</v>
      </c>
      <c r="Q255" s="3">
        <f>'Banking extract'!Q243+'Banking extract'!AC243+'Banking extract'!W243</f>
        <v>0</v>
      </c>
      <c r="R255" s="36">
        <f>IF(LEFT('Banking extract'!D243,1)="E",'Banking extract'!N243,0)</f>
        <v>0</v>
      </c>
      <c r="S255" s="13"/>
      <c r="T255" s="13"/>
    </row>
    <row r="256" spans="1:20">
      <c r="A256" s="31">
        <f>'Banking extract'!H244</f>
        <v>0</v>
      </c>
      <c r="B256" s="32" t="str">
        <f>'Banking extract'!J244&amp;" - "&amp;'Banking extract'!K244</f>
        <v xml:space="preserve"> - </v>
      </c>
      <c r="C256" s="33">
        <f>'Banking extract'!A244</f>
        <v>0</v>
      </c>
      <c r="D256" s="3">
        <f>'Banking extract'!AV244</f>
        <v>0</v>
      </c>
      <c r="E256" s="3">
        <f>'Banking extract'!BA244+'Banking extract'!BE244</f>
        <v>0</v>
      </c>
      <c r="F256" s="3">
        <f>'Banking extract'!AU244+'Banking extract'!BC244</f>
        <v>0</v>
      </c>
      <c r="G256" s="3">
        <f>'Banking extract'!AR244</f>
        <v>0</v>
      </c>
      <c r="H256" s="3">
        <f>'Banking extract'!AX244+'Banking extract'!AZ244+'Banking extract'!BB244</f>
        <v>0</v>
      </c>
      <c r="I256" s="3">
        <f>'Banking extract'!BD244</f>
        <v>0</v>
      </c>
      <c r="J256" s="207">
        <f>SUM('Banking extract'!AQ244:BG244)-SUM(D256:I256)-K256</f>
        <v>0</v>
      </c>
      <c r="K256" s="3">
        <f>'Banking extract'!AY244</f>
        <v>0</v>
      </c>
      <c r="L256" s="3">
        <f>IF(LEFT('Banking extract'!D244,1)="R",'Banking extract'!N244,0)</f>
        <v>0</v>
      </c>
      <c r="M256" s="3">
        <f>SUM('Banking extract'!Q244:AP244)-SUM(N256:Q256)</f>
        <v>0</v>
      </c>
      <c r="N256" s="3">
        <f>'Banking extract'!Y244+'Banking extract'!Z244+'Banking extract'!AO244</f>
        <v>0</v>
      </c>
      <c r="O256" s="3">
        <f>'Banking extract'!AB244+'Banking extract'!AE244+'Banking extract'!AK244</f>
        <v>0</v>
      </c>
      <c r="P256" s="3">
        <f>'Banking extract'!V244+'Banking extract'!BC244</f>
        <v>0</v>
      </c>
      <c r="Q256" s="3">
        <f>'Banking extract'!Q244+'Banking extract'!AC244+'Banking extract'!W244</f>
        <v>0</v>
      </c>
      <c r="R256" s="36">
        <f>IF(LEFT('Banking extract'!D244,1)="E",'Banking extract'!N244,0)</f>
        <v>0</v>
      </c>
      <c r="S256" s="13"/>
      <c r="T256" s="13"/>
    </row>
    <row r="257" spans="1:20">
      <c r="A257" s="31">
        <f>'Banking extract'!H245</f>
        <v>0</v>
      </c>
      <c r="B257" s="32" t="str">
        <f>'Banking extract'!J245&amp;" - "&amp;'Banking extract'!K245</f>
        <v xml:space="preserve"> - </v>
      </c>
      <c r="C257" s="33">
        <f>'Banking extract'!A245</f>
        <v>0</v>
      </c>
      <c r="D257" s="3">
        <f>'Banking extract'!AV245</f>
        <v>0</v>
      </c>
      <c r="E257" s="3">
        <f>'Banking extract'!BA245+'Banking extract'!BE245</f>
        <v>0</v>
      </c>
      <c r="F257" s="3">
        <f>'Banking extract'!AU245+'Banking extract'!BC245</f>
        <v>0</v>
      </c>
      <c r="G257" s="3">
        <f>'Banking extract'!AR245</f>
        <v>0</v>
      </c>
      <c r="H257" s="3">
        <f>'Banking extract'!AX245+'Banking extract'!AZ245+'Banking extract'!BB245</f>
        <v>0</v>
      </c>
      <c r="I257" s="3">
        <f>'Banking extract'!BD245</f>
        <v>0</v>
      </c>
      <c r="J257" s="207">
        <f>SUM('Banking extract'!AQ245:BG245)-SUM(D257:I257)-K257</f>
        <v>0</v>
      </c>
      <c r="K257" s="3">
        <f>'Banking extract'!AY245</f>
        <v>0</v>
      </c>
      <c r="L257" s="3">
        <f>IF(LEFT('Banking extract'!D245,1)="R",'Banking extract'!N245,0)</f>
        <v>0</v>
      </c>
      <c r="M257" s="3">
        <f>SUM('Banking extract'!Q245:AP245)-SUM(N257:Q257)</f>
        <v>0</v>
      </c>
      <c r="N257" s="3">
        <f>'Banking extract'!Y245+'Banking extract'!Z245+'Banking extract'!AO245</f>
        <v>0</v>
      </c>
      <c r="O257" s="3">
        <f>'Banking extract'!AB245+'Banking extract'!AE245+'Banking extract'!AK245</f>
        <v>0</v>
      </c>
      <c r="P257" s="3">
        <f>'Banking extract'!V245+'Banking extract'!BC245</f>
        <v>0</v>
      </c>
      <c r="Q257" s="3">
        <f>'Banking extract'!Q245+'Banking extract'!AC245+'Banking extract'!W245</f>
        <v>0</v>
      </c>
      <c r="R257" s="36">
        <f>IF(LEFT('Banking extract'!D245,1)="E",'Banking extract'!N245,0)</f>
        <v>0</v>
      </c>
      <c r="S257" s="13"/>
      <c r="T257" s="13"/>
    </row>
    <row r="258" spans="1:20">
      <c r="A258" s="31">
        <f>'Banking extract'!H246</f>
        <v>0</v>
      </c>
      <c r="B258" s="32" t="str">
        <f>'Banking extract'!J246&amp;" - "&amp;'Banking extract'!K246</f>
        <v xml:space="preserve"> - </v>
      </c>
      <c r="C258" s="33">
        <f>'Banking extract'!A246</f>
        <v>0</v>
      </c>
      <c r="D258" s="3">
        <f>'Banking extract'!AV246</f>
        <v>0</v>
      </c>
      <c r="E258" s="3">
        <f>'Banking extract'!BA246+'Banking extract'!BE246</f>
        <v>0</v>
      </c>
      <c r="F258" s="3">
        <f>'Banking extract'!AU246+'Banking extract'!BC246</f>
        <v>0</v>
      </c>
      <c r="G258" s="3">
        <f>'Banking extract'!AR246</f>
        <v>0</v>
      </c>
      <c r="H258" s="3">
        <f>'Banking extract'!AX246+'Banking extract'!AZ246+'Banking extract'!BB246</f>
        <v>0</v>
      </c>
      <c r="I258" s="3">
        <f>'Banking extract'!BD246</f>
        <v>0</v>
      </c>
      <c r="J258" s="207">
        <f>SUM('Banking extract'!AQ246:BG246)-SUM(D258:I258)-K258</f>
        <v>0</v>
      </c>
      <c r="K258" s="3">
        <f>'Banking extract'!AY246</f>
        <v>0</v>
      </c>
      <c r="L258" s="3">
        <f>IF(LEFT('Banking extract'!D246,1)="R",'Banking extract'!N246,0)</f>
        <v>0</v>
      </c>
      <c r="M258" s="3">
        <f>SUM('Banking extract'!Q246:AP246)-SUM(N258:Q258)</f>
        <v>0</v>
      </c>
      <c r="N258" s="3">
        <f>'Banking extract'!Y246+'Banking extract'!Z246+'Banking extract'!AO246</f>
        <v>0</v>
      </c>
      <c r="O258" s="3">
        <f>'Banking extract'!AB246+'Banking extract'!AE246+'Banking extract'!AK246</f>
        <v>0</v>
      </c>
      <c r="P258" s="3">
        <f>'Banking extract'!V246+'Banking extract'!BC246</f>
        <v>0</v>
      </c>
      <c r="Q258" s="3">
        <f>'Banking extract'!Q246+'Banking extract'!AC246+'Banking extract'!W246</f>
        <v>0</v>
      </c>
      <c r="R258" s="36">
        <f>IF(LEFT('Banking extract'!D246,1)="E",'Banking extract'!N246,0)</f>
        <v>0</v>
      </c>
      <c r="S258" s="13"/>
      <c r="T258" s="13"/>
    </row>
    <row r="259" spans="1:20">
      <c r="A259" s="31">
        <f>'Banking extract'!H247</f>
        <v>0</v>
      </c>
      <c r="B259" s="32" t="str">
        <f>'Banking extract'!J247&amp;" - "&amp;'Banking extract'!K247</f>
        <v xml:space="preserve"> - </v>
      </c>
      <c r="C259" s="33">
        <f>'Banking extract'!A247</f>
        <v>0</v>
      </c>
      <c r="D259" s="3">
        <f>'Banking extract'!AV247</f>
        <v>0</v>
      </c>
      <c r="E259" s="3">
        <f>'Banking extract'!BA247+'Banking extract'!BE247</f>
        <v>0</v>
      </c>
      <c r="F259" s="3">
        <f>'Banking extract'!AU247+'Banking extract'!BC247</f>
        <v>0</v>
      </c>
      <c r="G259" s="3">
        <f>'Banking extract'!AR247</f>
        <v>0</v>
      </c>
      <c r="H259" s="3">
        <f>'Banking extract'!AX247+'Banking extract'!AZ247+'Banking extract'!BB247</f>
        <v>0</v>
      </c>
      <c r="I259" s="3">
        <f>'Banking extract'!BD247</f>
        <v>0</v>
      </c>
      <c r="J259" s="207">
        <f>SUM('Banking extract'!AQ247:BG247)-SUM(D259:I259)-K259</f>
        <v>0</v>
      </c>
      <c r="K259" s="3">
        <f>'Banking extract'!AY247</f>
        <v>0</v>
      </c>
      <c r="L259" s="3">
        <f>IF(LEFT('Banking extract'!D247,1)="R",'Banking extract'!N247,0)</f>
        <v>0</v>
      </c>
      <c r="M259" s="3">
        <f>SUM('Banking extract'!Q247:AP247)-SUM(N259:Q259)</f>
        <v>0</v>
      </c>
      <c r="N259" s="3">
        <f>'Banking extract'!Y247+'Banking extract'!Z247+'Banking extract'!AO247</f>
        <v>0</v>
      </c>
      <c r="O259" s="3">
        <f>'Banking extract'!AB247+'Banking extract'!AE247+'Banking extract'!AK247</f>
        <v>0</v>
      </c>
      <c r="P259" s="3">
        <f>'Banking extract'!V247+'Banking extract'!BC247</f>
        <v>0</v>
      </c>
      <c r="Q259" s="3">
        <f>'Banking extract'!Q247+'Banking extract'!AC247+'Banking extract'!W247</f>
        <v>0</v>
      </c>
      <c r="R259" s="36">
        <f>IF(LEFT('Banking extract'!D247,1)="E",'Banking extract'!N247,0)</f>
        <v>0</v>
      </c>
      <c r="S259" s="13"/>
      <c r="T259" s="13"/>
    </row>
    <row r="260" spans="1:20">
      <c r="A260" s="31">
        <f>'Banking extract'!H248</f>
        <v>0</v>
      </c>
      <c r="B260" s="32" t="str">
        <f>'Banking extract'!J248&amp;" - "&amp;'Banking extract'!K248</f>
        <v xml:space="preserve"> - </v>
      </c>
      <c r="C260" s="33">
        <f>'Banking extract'!A248</f>
        <v>0</v>
      </c>
      <c r="D260" s="3">
        <f>'Banking extract'!AV248</f>
        <v>0</v>
      </c>
      <c r="E260" s="3">
        <f>'Banking extract'!BA248+'Banking extract'!BE248</f>
        <v>0</v>
      </c>
      <c r="F260" s="3">
        <f>'Banking extract'!AU248+'Banking extract'!BC248</f>
        <v>0</v>
      </c>
      <c r="G260" s="3">
        <f>'Banking extract'!AR248</f>
        <v>0</v>
      </c>
      <c r="H260" s="3">
        <f>'Banking extract'!AX248+'Banking extract'!AZ248+'Banking extract'!BB248</f>
        <v>0</v>
      </c>
      <c r="I260" s="3">
        <f>'Banking extract'!BD248</f>
        <v>0</v>
      </c>
      <c r="J260" s="207">
        <f>SUM('Banking extract'!AQ248:BG248)-SUM(D260:I260)-K260</f>
        <v>0</v>
      </c>
      <c r="K260" s="3">
        <f>'Banking extract'!AY248</f>
        <v>0</v>
      </c>
      <c r="L260" s="3">
        <f>IF(LEFT('Banking extract'!D248,1)="R",'Banking extract'!N248,0)</f>
        <v>0</v>
      </c>
      <c r="M260" s="3">
        <f>SUM('Banking extract'!Q248:AP248)-SUM(N260:Q260)</f>
        <v>0</v>
      </c>
      <c r="N260" s="3">
        <f>'Banking extract'!Y248+'Banking extract'!Z248+'Banking extract'!AO248</f>
        <v>0</v>
      </c>
      <c r="O260" s="3">
        <f>'Banking extract'!AB248+'Banking extract'!AE248+'Banking extract'!AK248</f>
        <v>0</v>
      </c>
      <c r="P260" s="3">
        <f>'Banking extract'!V248+'Banking extract'!BC248</f>
        <v>0</v>
      </c>
      <c r="Q260" s="3">
        <f>'Banking extract'!Q248+'Banking extract'!AC248+'Banking extract'!W248</f>
        <v>0</v>
      </c>
      <c r="R260" s="36">
        <f>IF(LEFT('Banking extract'!D248,1)="E",'Banking extract'!N248,0)</f>
        <v>0</v>
      </c>
      <c r="S260" s="13"/>
      <c r="T260" s="13"/>
    </row>
    <row r="261" spans="1:20">
      <c r="A261" s="31">
        <f>'Banking extract'!H249</f>
        <v>0</v>
      </c>
      <c r="B261" s="32" t="str">
        <f>'Banking extract'!J249&amp;" - "&amp;'Banking extract'!K249</f>
        <v xml:space="preserve"> - </v>
      </c>
      <c r="C261" s="33">
        <f>'Banking extract'!A249</f>
        <v>0</v>
      </c>
      <c r="D261" s="3">
        <f>'Banking extract'!AV249</f>
        <v>0</v>
      </c>
      <c r="E261" s="3">
        <f>'Banking extract'!BA249+'Banking extract'!BE249</f>
        <v>0</v>
      </c>
      <c r="F261" s="3">
        <f>'Banking extract'!AU249+'Banking extract'!BC249</f>
        <v>0</v>
      </c>
      <c r="G261" s="3">
        <f>'Banking extract'!AR249</f>
        <v>0</v>
      </c>
      <c r="H261" s="3">
        <f>'Banking extract'!AX249+'Banking extract'!AZ249+'Banking extract'!BB249</f>
        <v>0</v>
      </c>
      <c r="I261" s="3">
        <f>'Banking extract'!BD249</f>
        <v>0</v>
      </c>
      <c r="J261" s="207">
        <f>SUM('Banking extract'!AQ249:BG249)-SUM(D261:I261)-K261</f>
        <v>0</v>
      </c>
      <c r="K261" s="3">
        <f>'Banking extract'!AY249</f>
        <v>0</v>
      </c>
      <c r="L261" s="3">
        <f>IF(LEFT('Banking extract'!D249,1)="R",'Banking extract'!N249,0)</f>
        <v>0</v>
      </c>
      <c r="M261" s="3">
        <f>SUM('Banking extract'!Q249:AP249)-SUM(N261:Q261)</f>
        <v>0</v>
      </c>
      <c r="N261" s="3">
        <f>'Banking extract'!Y249+'Banking extract'!Z249+'Banking extract'!AO249</f>
        <v>0</v>
      </c>
      <c r="O261" s="3">
        <f>'Banking extract'!AB249+'Banking extract'!AE249+'Banking extract'!AK249</f>
        <v>0</v>
      </c>
      <c r="P261" s="3">
        <f>'Banking extract'!V249+'Banking extract'!BC249</f>
        <v>0</v>
      </c>
      <c r="Q261" s="3">
        <f>'Banking extract'!Q249+'Banking extract'!AC249+'Banking extract'!W249</f>
        <v>0</v>
      </c>
      <c r="R261" s="36">
        <f>IF(LEFT('Banking extract'!D249,1)="E",'Banking extract'!N249,0)</f>
        <v>0</v>
      </c>
      <c r="S261" s="13"/>
      <c r="T261" s="13"/>
    </row>
    <row r="262" spans="1:20">
      <c r="A262" s="31">
        <f>'Banking extract'!H250</f>
        <v>0</v>
      </c>
      <c r="B262" s="32" t="str">
        <f>'Banking extract'!J250&amp;" - "&amp;'Banking extract'!K250</f>
        <v xml:space="preserve"> - </v>
      </c>
      <c r="C262" s="33">
        <f>'Banking extract'!A250</f>
        <v>0</v>
      </c>
      <c r="D262" s="3">
        <f>'Banking extract'!AV250</f>
        <v>0</v>
      </c>
      <c r="E262" s="3">
        <f>'Banking extract'!BA250+'Banking extract'!BE250</f>
        <v>0</v>
      </c>
      <c r="F262" s="3">
        <f>'Banking extract'!AU250+'Banking extract'!BC250</f>
        <v>0</v>
      </c>
      <c r="G262" s="3">
        <f>'Banking extract'!AR250</f>
        <v>0</v>
      </c>
      <c r="H262" s="3">
        <f>'Banking extract'!AX250+'Banking extract'!AZ250+'Banking extract'!BB250</f>
        <v>0</v>
      </c>
      <c r="I262" s="3">
        <f>'Banking extract'!BD250</f>
        <v>0</v>
      </c>
      <c r="J262" s="207">
        <f>SUM('Banking extract'!AQ250:BG250)-SUM(D262:I262)-K262</f>
        <v>0</v>
      </c>
      <c r="K262" s="3">
        <f>'Banking extract'!AY250</f>
        <v>0</v>
      </c>
      <c r="L262" s="3">
        <f>IF(LEFT('Banking extract'!D250,1)="R",'Banking extract'!N250,0)</f>
        <v>0</v>
      </c>
      <c r="M262" s="3">
        <f>SUM('Banking extract'!Q250:AP250)-SUM(N262:Q262)</f>
        <v>0</v>
      </c>
      <c r="N262" s="3">
        <f>'Banking extract'!Y250+'Banking extract'!Z250+'Banking extract'!AO250</f>
        <v>0</v>
      </c>
      <c r="O262" s="3">
        <f>'Banking extract'!AB250+'Banking extract'!AE250+'Banking extract'!AK250</f>
        <v>0</v>
      </c>
      <c r="P262" s="3">
        <f>'Banking extract'!V250+'Banking extract'!BC250</f>
        <v>0</v>
      </c>
      <c r="Q262" s="3">
        <f>'Banking extract'!Q250+'Banking extract'!AC250+'Banking extract'!W250</f>
        <v>0</v>
      </c>
      <c r="R262" s="36">
        <f>IF(LEFT('Banking extract'!D250,1)="E",'Banking extract'!N250,0)</f>
        <v>0</v>
      </c>
      <c r="S262" s="13"/>
      <c r="T262" s="13"/>
    </row>
    <row r="263" spans="1:20">
      <c r="A263" s="31">
        <f>'Banking extract'!H251</f>
        <v>0</v>
      </c>
      <c r="B263" s="32" t="str">
        <f>'Banking extract'!J251&amp;" - "&amp;'Banking extract'!K251</f>
        <v xml:space="preserve"> - </v>
      </c>
      <c r="C263" s="33">
        <f>'Banking extract'!A251</f>
        <v>0</v>
      </c>
      <c r="D263" s="3">
        <f>'Banking extract'!AV251</f>
        <v>0</v>
      </c>
      <c r="E263" s="3">
        <f>'Banking extract'!BA251+'Banking extract'!BE251</f>
        <v>0</v>
      </c>
      <c r="F263" s="3">
        <f>'Banking extract'!AU251+'Banking extract'!BC251</f>
        <v>0</v>
      </c>
      <c r="G263" s="3">
        <f>'Banking extract'!AR251</f>
        <v>0</v>
      </c>
      <c r="H263" s="3">
        <f>'Banking extract'!AX251+'Banking extract'!AZ251+'Banking extract'!BB251</f>
        <v>0</v>
      </c>
      <c r="I263" s="3">
        <f>'Banking extract'!BD251</f>
        <v>0</v>
      </c>
      <c r="J263" s="207">
        <f>SUM('Banking extract'!AQ251:BG251)-SUM(D263:I263)-K263</f>
        <v>0</v>
      </c>
      <c r="K263" s="3">
        <f>'Banking extract'!AY251</f>
        <v>0</v>
      </c>
      <c r="L263" s="3">
        <f>IF(LEFT('Banking extract'!D251,1)="R",'Banking extract'!N251,0)</f>
        <v>0</v>
      </c>
      <c r="M263" s="3">
        <f>SUM('Banking extract'!Q251:AP251)-SUM(N263:Q263)</f>
        <v>0</v>
      </c>
      <c r="N263" s="3">
        <f>'Banking extract'!Y251+'Banking extract'!Z251+'Banking extract'!AO251</f>
        <v>0</v>
      </c>
      <c r="O263" s="3">
        <f>'Banking extract'!AB251+'Banking extract'!AE251+'Banking extract'!AK251</f>
        <v>0</v>
      </c>
      <c r="P263" s="3">
        <f>'Banking extract'!V251+'Banking extract'!BC251</f>
        <v>0</v>
      </c>
      <c r="Q263" s="3">
        <f>'Banking extract'!Q251+'Banking extract'!AC251+'Banking extract'!W251</f>
        <v>0</v>
      </c>
      <c r="R263" s="36">
        <f>IF(LEFT('Banking extract'!D251,1)="E",'Banking extract'!N251,0)</f>
        <v>0</v>
      </c>
      <c r="S263" s="13"/>
      <c r="T263" s="13"/>
    </row>
    <row r="264" spans="1:20">
      <c r="A264" s="31">
        <f>'Banking extract'!H252</f>
        <v>0</v>
      </c>
      <c r="B264" s="32" t="str">
        <f>'Banking extract'!J252&amp;" - "&amp;'Banking extract'!K252</f>
        <v xml:space="preserve"> - </v>
      </c>
      <c r="C264" s="33">
        <f>'Banking extract'!A252</f>
        <v>0</v>
      </c>
      <c r="D264" s="3">
        <f>'Banking extract'!AV252</f>
        <v>0</v>
      </c>
      <c r="E264" s="3">
        <f>'Banking extract'!BA252+'Banking extract'!BE252</f>
        <v>0</v>
      </c>
      <c r="F264" s="3">
        <f>'Banking extract'!AU252+'Banking extract'!BC252</f>
        <v>0</v>
      </c>
      <c r="G264" s="3">
        <f>'Banking extract'!AR252</f>
        <v>0</v>
      </c>
      <c r="H264" s="3">
        <f>'Banking extract'!AX252+'Banking extract'!AZ252+'Banking extract'!BB252</f>
        <v>0</v>
      </c>
      <c r="I264" s="3">
        <f>'Banking extract'!BD252</f>
        <v>0</v>
      </c>
      <c r="J264" s="207">
        <f>SUM('Banking extract'!AQ252:BG252)-SUM(D264:I264)-K264</f>
        <v>0</v>
      </c>
      <c r="K264" s="3">
        <f>'Banking extract'!AY252</f>
        <v>0</v>
      </c>
      <c r="L264" s="3">
        <f>IF(LEFT('Banking extract'!D252,1)="R",'Banking extract'!N252,0)</f>
        <v>0</v>
      </c>
      <c r="M264" s="3">
        <f>SUM('Banking extract'!Q252:AP252)-SUM(N264:Q264)</f>
        <v>0</v>
      </c>
      <c r="N264" s="3">
        <f>'Banking extract'!Y252+'Banking extract'!Z252+'Banking extract'!AO252</f>
        <v>0</v>
      </c>
      <c r="O264" s="3">
        <f>'Banking extract'!AB252+'Banking extract'!AE252+'Banking extract'!AK252</f>
        <v>0</v>
      </c>
      <c r="P264" s="3">
        <f>'Banking extract'!V252+'Banking extract'!BC252</f>
        <v>0</v>
      </c>
      <c r="Q264" s="3">
        <f>'Banking extract'!Q252+'Banking extract'!AC252+'Banking extract'!W252</f>
        <v>0</v>
      </c>
      <c r="R264" s="36">
        <f>IF(LEFT('Banking extract'!D252,1)="E",'Banking extract'!N252,0)</f>
        <v>0</v>
      </c>
      <c r="S264" s="13"/>
      <c r="T264" s="13"/>
    </row>
    <row r="265" spans="1:20">
      <c r="A265" s="31">
        <f>'Banking extract'!H253</f>
        <v>0</v>
      </c>
      <c r="B265" s="32" t="str">
        <f>'Banking extract'!J253&amp;" - "&amp;'Banking extract'!K253</f>
        <v xml:space="preserve"> - </v>
      </c>
      <c r="C265" s="33">
        <f>'Banking extract'!A253</f>
        <v>0</v>
      </c>
      <c r="D265" s="3">
        <f>'Banking extract'!AV253</f>
        <v>0</v>
      </c>
      <c r="E265" s="3">
        <f>'Banking extract'!BA253+'Banking extract'!BE253</f>
        <v>0</v>
      </c>
      <c r="F265" s="3">
        <f>'Banking extract'!AU253+'Banking extract'!BC253</f>
        <v>0</v>
      </c>
      <c r="G265" s="3">
        <f>'Banking extract'!AR253</f>
        <v>0</v>
      </c>
      <c r="H265" s="3">
        <f>'Banking extract'!AX253+'Banking extract'!AZ253+'Banking extract'!BB253</f>
        <v>0</v>
      </c>
      <c r="I265" s="3">
        <f>'Banking extract'!BD253</f>
        <v>0</v>
      </c>
      <c r="J265" s="207">
        <f>SUM('Banking extract'!AQ253:BG253)-SUM(D265:I265)-K265</f>
        <v>0</v>
      </c>
      <c r="K265" s="3">
        <f>'Banking extract'!AY253</f>
        <v>0</v>
      </c>
      <c r="L265" s="3">
        <f>IF(LEFT('Banking extract'!D253,1)="R",'Banking extract'!N253,0)</f>
        <v>0</v>
      </c>
      <c r="M265" s="3">
        <f>SUM('Banking extract'!Q253:AP253)-SUM(N265:Q265)</f>
        <v>0</v>
      </c>
      <c r="N265" s="3">
        <f>'Banking extract'!Y253+'Banking extract'!Z253+'Banking extract'!AO253</f>
        <v>0</v>
      </c>
      <c r="O265" s="3">
        <f>'Banking extract'!AB253+'Banking extract'!AE253+'Banking extract'!AK253</f>
        <v>0</v>
      </c>
      <c r="P265" s="3">
        <f>'Banking extract'!V253+'Banking extract'!BC253</f>
        <v>0</v>
      </c>
      <c r="Q265" s="3">
        <f>'Banking extract'!Q253+'Banking extract'!AC253+'Banking extract'!W253</f>
        <v>0</v>
      </c>
      <c r="R265" s="36">
        <f>IF(LEFT('Banking extract'!D253,1)="E",'Banking extract'!N253,0)</f>
        <v>0</v>
      </c>
      <c r="S265" s="13"/>
      <c r="T265" s="13"/>
    </row>
    <row r="266" spans="1:20">
      <c r="A266" s="31">
        <f>'Banking extract'!H254</f>
        <v>0</v>
      </c>
      <c r="B266" s="32" t="str">
        <f>'Banking extract'!J254&amp;" - "&amp;'Banking extract'!K254</f>
        <v xml:space="preserve"> - </v>
      </c>
      <c r="C266" s="33">
        <f>'Banking extract'!A254</f>
        <v>0</v>
      </c>
      <c r="D266" s="3">
        <f>'Banking extract'!AV254</f>
        <v>0</v>
      </c>
      <c r="E266" s="3">
        <f>'Banking extract'!BA254+'Banking extract'!BE254</f>
        <v>0</v>
      </c>
      <c r="F266" s="3">
        <f>'Banking extract'!AU254+'Banking extract'!BC254</f>
        <v>0</v>
      </c>
      <c r="G266" s="3">
        <f>'Banking extract'!AR254</f>
        <v>0</v>
      </c>
      <c r="H266" s="3">
        <f>'Banking extract'!AX254+'Banking extract'!AZ254+'Banking extract'!BB254</f>
        <v>0</v>
      </c>
      <c r="I266" s="3">
        <f>'Banking extract'!BD254</f>
        <v>0</v>
      </c>
      <c r="J266" s="207">
        <f>SUM('Banking extract'!AQ254:BG254)-SUM(D266:I266)-K266</f>
        <v>0</v>
      </c>
      <c r="K266" s="3">
        <f>'Banking extract'!AY254</f>
        <v>0</v>
      </c>
      <c r="L266" s="3">
        <f>IF(LEFT('Banking extract'!D254,1)="R",'Banking extract'!N254,0)</f>
        <v>0</v>
      </c>
      <c r="M266" s="3">
        <f>SUM('Banking extract'!Q254:AP254)-SUM(N266:Q266)</f>
        <v>0</v>
      </c>
      <c r="N266" s="3">
        <f>'Banking extract'!Y254+'Banking extract'!Z254+'Banking extract'!AO254</f>
        <v>0</v>
      </c>
      <c r="O266" s="3">
        <f>'Banking extract'!AB254+'Banking extract'!AE254+'Banking extract'!AK254</f>
        <v>0</v>
      </c>
      <c r="P266" s="3">
        <f>'Banking extract'!V254+'Banking extract'!BC254</f>
        <v>0</v>
      </c>
      <c r="Q266" s="3">
        <f>'Banking extract'!Q254+'Banking extract'!AC254+'Banking extract'!W254</f>
        <v>0</v>
      </c>
      <c r="R266" s="36">
        <f>IF(LEFT('Banking extract'!D254,1)="E",'Banking extract'!N254,0)</f>
        <v>0</v>
      </c>
      <c r="S266" s="13"/>
      <c r="T266" s="13"/>
    </row>
    <row r="267" spans="1:20">
      <c r="A267" s="31">
        <f>'Banking extract'!H255</f>
        <v>0</v>
      </c>
      <c r="B267" s="32" t="str">
        <f>'Banking extract'!J255&amp;" - "&amp;'Banking extract'!K255</f>
        <v xml:space="preserve"> - </v>
      </c>
      <c r="C267" s="33">
        <f>'Banking extract'!A255</f>
        <v>0</v>
      </c>
      <c r="D267" s="3">
        <f>'Banking extract'!AV255</f>
        <v>0</v>
      </c>
      <c r="E267" s="3">
        <f>'Banking extract'!BA255+'Banking extract'!BE255</f>
        <v>0</v>
      </c>
      <c r="F267" s="3">
        <f>'Banking extract'!AU255+'Banking extract'!BC255</f>
        <v>0</v>
      </c>
      <c r="G267" s="3">
        <f>'Banking extract'!AR255</f>
        <v>0</v>
      </c>
      <c r="H267" s="3">
        <f>'Banking extract'!AX255+'Banking extract'!AZ255+'Banking extract'!BB255</f>
        <v>0</v>
      </c>
      <c r="I267" s="3">
        <f>'Banking extract'!BD255</f>
        <v>0</v>
      </c>
      <c r="J267" s="207">
        <f>SUM('Banking extract'!AQ255:BG255)-SUM(D267:I267)-K267</f>
        <v>0</v>
      </c>
      <c r="K267" s="3">
        <f>'Banking extract'!AY255</f>
        <v>0</v>
      </c>
      <c r="L267" s="3">
        <f>IF(LEFT('Banking extract'!D255,1)="R",'Banking extract'!N255,0)</f>
        <v>0</v>
      </c>
      <c r="M267" s="3">
        <f>SUM('Banking extract'!Q255:AP255)-SUM(N267:Q267)</f>
        <v>0</v>
      </c>
      <c r="N267" s="3">
        <f>'Banking extract'!Y255+'Banking extract'!Z255+'Banking extract'!AO255</f>
        <v>0</v>
      </c>
      <c r="O267" s="3">
        <f>'Banking extract'!AB255+'Banking extract'!AE255+'Banking extract'!AK255</f>
        <v>0</v>
      </c>
      <c r="P267" s="3">
        <f>'Banking extract'!V255+'Banking extract'!BC255</f>
        <v>0</v>
      </c>
      <c r="Q267" s="3">
        <f>'Banking extract'!Q255+'Banking extract'!AC255+'Banking extract'!W255</f>
        <v>0</v>
      </c>
      <c r="R267" s="36">
        <f>IF(LEFT('Banking extract'!D255,1)="E",'Banking extract'!N255,0)</f>
        <v>0</v>
      </c>
      <c r="S267" s="13"/>
      <c r="T267" s="13"/>
    </row>
    <row r="268" spans="1:20">
      <c r="A268" s="31">
        <f>'Banking extract'!H256</f>
        <v>0</v>
      </c>
      <c r="B268" s="32" t="str">
        <f>'Banking extract'!J256&amp;" - "&amp;'Banking extract'!K256</f>
        <v xml:space="preserve"> - </v>
      </c>
      <c r="C268" s="33">
        <f>'Banking extract'!A256</f>
        <v>0</v>
      </c>
      <c r="D268" s="3">
        <f>'Banking extract'!AV256</f>
        <v>0</v>
      </c>
      <c r="E268" s="3">
        <f>'Banking extract'!BA256+'Banking extract'!BE256</f>
        <v>0</v>
      </c>
      <c r="F268" s="3">
        <f>'Banking extract'!AU256+'Banking extract'!BC256</f>
        <v>0</v>
      </c>
      <c r="G268" s="3">
        <f>'Banking extract'!AR256</f>
        <v>0</v>
      </c>
      <c r="H268" s="3">
        <f>'Banking extract'!AX256+'Banking extract'!AZ256+'Banking extract'!BB256</f>
        <v>0</v>
      </c>
      <c r="I268" s="3">
        <f>'Banking extract'!BD256</f>
        <v>0</v>
      </c>
      <c r="J268" s="207">
        <f>SUM('Banking extract'!AQ256:BG256)-SUM(D268:I268)-K268</f>
        <v>0</v>
      </c>
      <c r="K268" s="3">
        <f>'Banking extract'!AY256</f>
        <v>0</v>
      </c>
      <c r="L268" s="3">
        <f>IF(LEFT('Banking extract'!D256,1)="R",'Banking extract'!N256,0)</f>
        <v>0</v>
      </c>
      <c r="M268" s="3">
        <f>SUM('Banking extract'!Q256:AP256)-SUM(N268:Q268)</f>
        <v>0</v>
      </c>
      <c r="N268" s="3">
        <f>'Banking extract'!Y256+'Banking extract'!Z256+'Banking extract'!AO256</f>
        <v>0</v>
      </c>
      <c r="O268" s="3">
        <f>'Banking extract'!AB256+'Banking extract'!AE256+'Banking extract'!AK256</f>
        <v>0</v>
      </c>
      <c r="P268" s="3">
        <f>'Banking extract'!V256+'Banking extract'!BC256</f>
        <v>0</v>
      </c>
      <c r="Q268" s="3">
        <f>'Banking extract'!Q256+'Banking extract'!AC256+'Banking extract'!W256</f>
        <v>0</v>
      </c>
      <c r="R268" s="36">
        <f>IF(LEFT('Banking extract'!D256,1)="E",'Banking extract'!N256,0)</f>
        <v>0</v>
      </c>
      <c r="S268" s="13"/>
      <c r="T268" s="13"/>
    </row>
    <row r="269" spans="1:20">
      <c r="A269" s="31">
        <f>'Banking extract'!H257</f>
        <v>0</v>
      </c>
      <c r="B269" s="32" t="str">
        <f>'Banking extract'!J257&amp;" - "&amp;'Banking extract'!K257</f>
        <v xml:space="preserve"> - </v>
      </c>
      <c r="C269" s="33">
        <f>'Banking extract'!A257</f>
        <v>0</v>
      </c>
      <c r="D269" s="3">
        <f>'Banking extract'!AV257</f>
        <v>0</v>
      </c>
      <c r="E269" s="3">
        <f>'Banking extract'!BA257+'Banking extract'!BE257</f>
        <v>0</v>
      </c>
      <c r="F269" s="3">
        <f>'Banking extract'!AU257+'Banking extract'!BC257</f>
        <v>0</v>
      </c>
      <c r="G269" s="3">
        <f>'Banking extract'!AR257</f>
        <v>0</v>
      </c>
      <c r="H269" s="3">
        <f>'Banking extract'!AX257+'Banking extract'!AZ257+'Banking extract'!BB257</f>
        <v>0</v>
      </c>
      <c r="I269" s="3">
        <f>'Banking extract'!BD257</f>
        <v>0</v>
      </c>
      <c r="J269" s="207">
        <f>SUM('Banking extract'!AQ257:BG257)-SUM(D269:I269)-K269</f>
        <v>0</v>
      </c>
      <c r="K269" s="3">
        <f>'Banking extract'!AY257</f>
        <v>0</v>
      </c>
      <c r="L269" s="3">
        <f>IF(LEFT('Banking extract'!D257,1)="R",'Banking extract'!N257,0)</f>
        <v>0</v>
      </c>
      <c r="M269" s="3">
        <f>SUM('Banking extract'!Q257:AP257)-SUM(N269:Q269)</f>
        <v>0</v>
      </c>
      <c r="N269" s="3">
        <f>'Banking extract'!Y257+'Banking extract'!Z257+'Banking extract'!AO257</f>
        <v>0</v>
      </c>
      <c r="O269" s="3">
        <f>'Banking extract'!AB257+'Banking extract'!AE257+'Banking extract'!AK257</f>
        <v>0</v>
      </c>
      <c r="P269" s="3">
        <f>'Banking extract'!V257+'Banking extract'!BC257</f>
        <v>0</v>
      </c>
      <c r="Q269" s="3">
        <f>'Banking extract'!Q257+'Banking extract'!AC257+'Banking extract'!W257</f>
        <v>0</v>
      </c>
      <c r="R269" s="36">
        <f>IF(LEFT('Banking extract'!D257,1)="E",'Banking extract'!N257,0)</f>
        <v>0</v>
      </c>
      <c r="S269" s="13"/>
      <c r="T269" s="13"/>
    </row>
    <row r="270" spans="1:20">
      <c r="A270" s="31">
        <f>'Banking extract'!H258</f>
        <v>0</v>
      </c>
      <c r="B270" s="32" t="str">
        <f>'Banking extract'!J258&amp;" - "&amp;'Banking extract'!K258</f>
        <v xml:space="preserve"> - </v>
      </c>
      <c r="C270" s="33">
        <f>'Banking extract'!A258</f>
        <v>0</v>
      </c>
      <c r="D270" s="3">
        <f>'Banking extract'!AV258</f>
        <v>0</v>
      </c>
      <c r="E270" s="3">
        <f>'Banking extract'!BA258+'Banking extract'!BE258</f>
        <v>0</v>
      </c>
      <c r="F270" s="3">
        <f>'Banking extract'!AU258+'Banking extract'!BC258</f>
        <v>0</v>
      </c>
      <c r="G270" s="3">
        <f>'Banking extract'!AR258</f>
        <v>0</v>
      </c>
      <c r="H270" s="3">
        <f>'Banking extract'!AX258+'Banking extract'!AZ258+'Banking extract'!BB258</f>
        <v>0</v>
      </c>
      <c r="I270" s="3">
        <f>'Banking extract'!BD258</f>
        <v>0</v>
      </c>
      <c r="J270" s="207">
        <f>SUM('Banking extract'!AQ258:BG258)-SUM(D270:I270)-K270</f>
        <v>0</v>
      </c>
      <c r="K270" s="3">
        <f>'Banking extract'!AY258</f>
        <v>0</v>
      </c>
      <c r="L270" s="3">
        <f>IF(LEFT('Banking extract'!D258,1)="R",'Banking extract'!N258,0)</f>
        <v>0</v>
      </c>
      <c r="M270" s="3">
        <f>SUM('Banking extract'!Q258:AP258)-SUM(N270:Q270)</f>
        <v>0</v>
      </c>
      <c r="N270" s="3">
        <f>'Banking extract'!Y258+'Banking extract'!Z258+'Banking extract'!AO258</f>
        <v>0</v>
      </c>
      <c r="O270" s="3">
        <f>'Banking extract'!AB258+'Banking extract'!AE258+'Banking extract'!AK258</f>
        <v>0</v>
      </c>
      <c r="P270" s="3">
        <f>'Banking extract'!V258+'Banking extract'!BC258</f>
        <v>0</v>
      </c>
      <c r="Q270" s="3">
        <f>'Banking extract'!Q258+'Banking extract'!AC258+'Banking extract'!W258</f>
        <v>0</v>
      </c>
      <c r="R270" s="36">
        <f>IF(LEFT('Banking extract'!D258,1)="E",'Banking extract'!N258,0)</f>
        <v>0</v>
      </c>
      <c r="S270" s="13"/>
      <c r="T270" s="13"/>
    </row>
    <row r="271" spans="1:20">
      <c r="A271" s="31">
        <f>'Banking extract'!H259</f>
        <v>0</v>
      </c>
      <c r="B271" s="32" t="str">
        <f>'Banking extract'!J259&amp;" - "&amp;'Banking extract'!K259</f>
        <v xml:space="preserve"> - </v>
      </c>
      <c r="C271" s="33">
        <f>'Banking extract'!A259</f>
        <v>0</v>
      </c>
      <c r="D271" s="3">
        <f>'Banking extract'!AV259</f>
        <v>0</v>
      </c>
      <c r="E271" s="3">
        <f>'Banking extract'!BA259+'Banking extract'!BE259</f>
        <v>0</v>
      </c>
      <c r="F271" s="3">
        <f>'Banking extract'!AU259+'Banking extract'!BC259</f>
        <v>0</v>
      </c>
      <c r="G271" s="3">
        <f>'Banking extract'!AR259</f>
        <v>0</v>
      </c>
      <c r="H271" s="3">
        <f>'Banking extract'!AX259+'Banking extract'!AZ259+'Banking extract'!BB259</f>
        <v>0</v>
      </c>
      <c r="I271" s="3">
        <f>'Banking extract'!BD259</f>
        <v>0</v>
      </c>
      <c r="J271" s="207">
        <f>SUM('Banking extract'!AQ259:BG259)-SUM(D271:I271)-K271</f>
        <v>0</v>
      </c>
      <c r="K271" s="3">
        <f>'Banking extract'!AY259</f>
        <v>0</v>
      </c>
      <c r="L271" s="3">
        <f>IF(LEFT('Banking extract'!D259,1)="R",'Banking extract'!N259,0)</f>
        <v>0</v>
      </c>
      <c r="M271" s="3">
        <f>SUM('Banking extract'!Q259:AP259)-SUM(N271:Q271)</f>
        <v>0</v>
      </c>
      <c r="N271" s="3">
        <f>'Banking extract'!Y259+'Banking extract'!Z259+'Banking extract'!AO259</f>
        <v>0</v>
      </c>
      <c r="O271" s="3">
        <f>'Banking extract'!AB259+'Banking extract'!AE259+'Banking extract'!AK259</f>
        <v>0</v>
      </c>
      <c r="P271" s="3">
        <f>'Banking extract'!V259+'Banking extract'!BC259</f>
        <v>0</v>
      </c>
      <c r="Q271" s="3">
        <f>'Banking extract'!Q259+'Banking extract'!AC259+'Banking extract'!W259</f>
        <v>0</v>
      </c>
      <c r="R271" s="36">
        <f>IF(LEFT('Banking extract'!D259,1)="E",'Banking extract'!N259,0)</f>
        <v>0</v>
      </c>
      <c r="S271" s="13"/>
      <c r="T271" s="13"/>
    </row>
    <row r="272" spans="1:20">
      <c r="A272" s="31">
        <f>'Banking extract'!H260</f>
        <v>0</v>
      </c>
      <c r="B272" s="32" t="str">
        <f>'Banking extract'!J260&amp;" - "&amp;'Banking extract'!K260</f>
        <v xml:space="preserve"> - </v>
      </c>
      <c r="C272" s="33">
        <f>'Banking extract'!A260</f>
        <v>0</v>
      </c>
      <c r="D272" s="3">
        <f>'Banking extract'!AV260</f>
        <v>0</v>
      </c>
      <c r="E272" s="3">
        <f>'Banking extract'!BA260+'Banking extract'!BE260</f>
        <v>0</v>
      </c>
      <c r="F272" s="3">
        <f>'Banking extract'!AU260+'Banking extract'!BC260</f>
        <v>0</v>
      </c>
      <c r="G272" s="3">
        <f>'Banking extract'!AR260</f>
        <v>0</v>
      </c>
      <c r="H272" s="3">
        <f>'Banking extract'!AX260+'Banking extract'!AZ260+'Banking extract'!BB260</f>
        <v>0</v>
      </c>
      <c r="I272" s="3">
        <f>'Banking extract'!BD260</f>
        <v>0</v>
      </c>
      <c r="J272" s="207">
        <f>SUM('Banking extract'!AQ260:BG260)-SUM(D272:I272)-K272</f>
        <v>0</v>
      </c>
      <c r="K272" s="3">
        <f>'Banking extract'!AY260</f>
        <v>0</v>
      </c>
      <c r="L272" s="3">
        <f>IF(LEFT('Banking extract'!D260,1)="R",'Banking extract'!N260,0)</f>
        <v>0</v>
      </c>
      <c r="M272" s="3">
        <f>SUM('Banking extract'!Q260:AP260)-SUM(N272:Q272)</f>
        <v>0</v>
      </c>
      <c r="N272" s="3">
        <f>'Banking extract'!Y260+'Banking extract'!Z260+'Banking extract'!AO260</f>
        <v>0</v>
      </c>
      <c r="O272" s="3">
        <f>'Banking extract'!AB260+'Banking extract'!AE260+'Banking extract'!AK260</f>
        <v>0</v>
      </c>
      <c r="P272" s="3">
        <f>'Banking extract'!V260+'Banking extract'!BC260</f>
        <v>0</v>
      </c>
      <c r="Q272" s="3">
        <f>'Banking extract'!Q260+'Banking extract'!AC260+'Banking extract'!W260</f>
        <v>0</v>
      </c>
      <c r="R272" s="36">
        <f>IF(LEFT('Banking extract'!D260,1)="E",'Banking extract'!N260,0)</f>
        <v>0</v>
      </c>
      <c r="S272" s="13"/>
      <c r="T272" s="13"/>
    </row>
    <row r="273" spans="1:20">
      <c r="A273" s="31">
        <f>'Banking extract'!H261</f>
        <v>0</v>
      </c>
      <c r="B273" s="32" t="str">
        <f>'Banking extract'!J261&amp;" - "&amp;'Banking extract'!K261</f>
        <v xml:space="preserve"> - </v>
      </c>
      <c r="C273" s="33">
        <f>'Banking extract'!A261</f>
        <v>0</v>
      </c>
      <c r="D273" s="3">
        <f>'Banking extract'!AV261</f>
        <v>0</v>
      </c>
      <c r="E273" s="3">
        <f>'Banking extract'!BA261+'Banking extract'!BE261</f>
        <v>0</v>
      </c>
      <c r="F273" s="3">
        <f>'Banking extract'!AU261+'Banking extract'!BC261</f>
        <v>0</v>
      </c>
      <c r="G273" s="3">
        <f>'Banking extract'!AR261</f>
        <v>0</v>
      </c>
      <c r="H273" s="3">
        <f>'Banking extract'!AX261+'Banking extract'!AZ261+'Banking extract'!BB261</f>
        <v>0</v>
      </c>
      <c r="I273" s="3">
        <f>'Banking extract'!BD261</f>
        <v>0</v>
      </c>
      <c r="J273" s="207">
        <f>SUM('Banking extract'!AQ261:BG261)-SUM(D273:I273)-K273</f>
        <v>0</v>
      </c>
      <c r="K273" s="3">
        <f>'Banking extract'!AY261</f>
        <v>0</v>
      </c>
      <c r="L273" s="3">
        <f>IF(LEFT('Banking extract'!D261,1)="R",'Banking extract'!N261,0)</f>
        <v>0</v>
      </c>
      <c r="M273" s="3">
        <f>SUM('Banking extract'!Q261:AP261)-SUM(N273:Q273)</f>
        <v>0</v>
      </c>
      <c r="N273" s="3">
        <f>'Banking extract'!Y261+'Banking extract'!Z261+'Banking extract'!AO261</f>
        <v>0</v>
      </c>
      <c r="O273" s="3">
        <f>'Banking extract'!AB261+'Banking extract'!AE261+'Banking extract'!AK261</f>
        <v>0</v>
      </c>
      <c r="P273" s="3">
        <f>'Banking extract'!V261+'Banking extract'!BC261</f>
        <v>0</v>
      </c>
      <c r="Q273" s="3">
        <f>'Banking extract'!Q261+'Banking extract'!AC261+'Banking extract'!W261</f>
        <v>0</v>
      </c>
      <c r="R273" s="36">
        <f>IF(LEFT('Banking extract'!D261,1)="E",'Banking extract'!N261,0)</f>
        <v>0</v>
      </c>
      <c r="S273" s="13"/>
      <c r="T273" s="13"/>
    </row>
    <row r="274" spans="1:20">
      <c r="A274" s="31">
        <f>'Banking extract'!H262</f>
        <v>0</v>
      </c>
      <c r="B274" s="32" t="str">
        <f>'Banking extract'!J262&amp;" - "&amp;'Banking extract'!K262</f>
        <v xml:space="preserve"> - </v>
      </c>
      <c r="C274" s="33">
        <f>'Banking extract'!A262</f>
        <v>0</v>
      </c>
      <c r="D274" s="3">
        <f>'Banking extract'!AV262</f>
        <v>0</v>
      </c>
      <c r="E274" s="3">
        <f>'Banking extract'!BA262+'Banking extract'!BE262</f>
        <v>0</v>
      </c>
      <c r="F274" s="3">
        <f>'Banking extract'!AU262+'Banking extract'!BC262</f>
        <v>0</v>
      </c>
      <c r="G274" s="3">
        <f>'Banking extract'!AR262</f>
        <v>0</v>
      </c>
      <c r="H274" s="3">
        <f>'Banking extract'!AX262+'Banking extract'!AZ262+'Banking extract'!BB262</f>
        <v>0</v>
      </c>
      <c r="I274" s="3">
        <f>'Banking extract'!BD262</f>
        <v>0</v>
      </c>
      <c r="J274" s="207">
        <f>SUM('Banking extract'!AQ262:BG262)-SUM(D274:I274)-K274</f>
        <v>0</v>
      </c>
      <c r="K274" s="3">
        <f>'Banking extract'!AY262</f>
        <v>0</v>
      </c>
      <c r="L274" s="3">
        <f>IF(LEFT('Banking extract'!D262,1)="R",'Banking extract'!N262,0)</f>
        <v>0</v>
      </c>
      <c r="M274" s="3">
        <f>SUM('Banking extract'!Q262:AP262)-SUM(N274:Q274)</f>
        <v>0</v>
      </c>
      <c r="N274" s="3">
        <f>'Banking extract'!Y262+'Banking extract'!Z262+'Banking extract'!AO262</f>
        <v>0</v>
      </c>
      <c r="O274" s="3">
        <f>'Banking extract'!AB262+'Banking extract'!AE262+'Banking extract'!AK262</f>
        <v>0</v>
      </c>
      <c r="P274" s="3">
        <f>'Banking extract'!V262+'Banking extract'!BC262</f>
        <v>0</v>
      </c>
      <c r="Q274" s="3">
        <f>'Banking extract'!Q262+'Banking extract'!AC262+'Banking extract'!W262</f>
        <v>0</v>
      </c>
      <c r="R274" s="36">
        <f>IF(LEFT('Banking extract'!D262,1)="E",'Banking extract'!N262,0)</f>
        <v>0</v>
      </c>
      <c r="S274" s="13"/>
      <c r="T274" s="13"/>
    </row>
    <row r="275" spans="1:20">
      <c r="A275" s="31">
        <f>'Banking extract'!H263</f>
        <v>0</v>
      </c>
      <c r="B275" s="32" t="str">
        <f>'Banking extract'!J263&amp;" - "&amp;'Banking extract'!K263</f>
        <v xml:space="preserve"> - </v>
      </c>
      <c r="C275" s="33">
        <f>'Banking extract'!A263</f>
        <v>0</v>
      </c>
      <c r="D275" s="3">
        <f>'Banking extract'!AV263</f>
        <v>0</v>
      </c>
      <c r="E275" s="3">
        <f>'Banking extract'!BA263+'Banking extract'!BE263</f>
        <v>0</v>
      </c>
      <c r="F275" s="3">
        <f>'Banking extract'!AU263+'Banking extract'!BC263</f>
        <v>0</v>
      </c>
      <c r="G275" s="3">
        <f>'Banking extract'!AR263</f>
        <v>0</v>
      </c>
      <c r="H275" s="3">
        <f>'Banking extract'!AX263+'Banking extract'!AZ263+'Banking extract'!BB263</f>
        <v>0</v>
      </c>
      <c r="I275" s="3">
        <f>'Banking extract'!BD263</f>
        <v>0</v>
      </c>
      <c r="J275" s="207">
        <f>SUM('Banking extract'!AQ263:BG263)-SUM(D275:I275)-K275</f>
        <v>0</v>
      </c>
      <c r="K275" s="3">
        <f>'Banking extract'!AY263</f>
        <v>0</v>
      </c>
      <c r="L275" s="3">
        <f>IF(LEFT('Banking extract'!D263,1)="R",'Banking extract'!N263,0)</f>
        <v>0</v>
      </c>
      <c r="M275" s="3">
        <f>SUM('Banking extract'!Q263:AP263)-SUM(N275:Q275)</f>
        <v>0</v>
      </c>
      <c r="N275" s="3">
        <f>'Banking extract'!Y263+'Banking extract'!Z263+'Banking extract'!AO263</f>
        <v>0</v>
      </c>
      <c r="O275" s="3">
        <f>'Banking extract'!AB263+'Banking extract'!AE263+'Banking extract'!AK263</f>
        <v>0</v>
      </c>
      <c r="P275" s="3">
        <f>'Banking extract'!V263+'Banking extract'!BC263</f>
        <v>0</v>
      </c>
      <c r="Q275" s="3">
        <f>'Banking extract'!Q263+'Banking extract'!AC263+'Banking extract'!W263</f>
        <v>0</v>
      </c>
      <c r="R275" s="36">
        <f>IF(LEFT('Banking extract'!D263,1)="E",'Banking extract'!N263,0)</f>
        <v>0</v>
      </c>
      <c r="S275" s="13"/>
      <c r="T275" s="13"/>
    </row>
    <row r="276" spans="1:20">
      <c r="A276" s="31">
        <f>'Banking extract'!H264</f>
        <v>0</v>
      </c>
      <c r="B276" s="32" t="str">
        <f>'Banking extract'!J264&amp;" - "&amp;'Banking extract'!K264</f>
        <v xml:space="preserve"> - </v>
      </c>
      <c r="C276" s="33">
        <f>'Banking extract'!A264</f>
        <v>0</v>
      </c>
      <c r="D276" s="3">
        <f>'Banking extract'!AV264</f>
        <v>0</v>
      </c>
      <c r="E276" s="3">
        <f>'Banking extract'!BA264+'Banking extract'!BE264</f>
        <v>0</v>
      </c>
      <c r="F276" s="3">
        <f>'Banking extract'!AU264+'Banking extract'!BC264</f>
        <v>0</v>
      </c>
      <c r="G276" s="3">
        <f>'Banking extract'!AR264</f>
        <v>0</v>
      </c>
      <c r="H276" s="3">
        <f>'Banking extract'!AX264+'Banking extract'!AZ264+'Banking extract'!BB264</f>
        <v>0</v>
      </c>
      <c r="I276" s="3">
        <f>'Banking extract'!BD264</f>
        <v>0</v>
      </c>
      <c r="J276" s="207">
        <f>SUM('Banking extract'!AQ264:BG264)-SUM(D276:I276)-K276</f>
        <v>0</v>
      </c>
      <c r="K276" s="3">
        <f>'Banking extract'!AY264</f>
        <v>0</v>
      </c>
      <c r="L276" s="3">
        <f>IF(LEFT('Banking extract'!D264,1)="R",'Banking extract'!N264,0)</f>
        <v>0</v>
      </c>
      <c r="M276" s="3">
        <f>SUM('Banking extract'!Q264:AP264)-SUM(N276:Q276)</f>
        <v>0</v>
      </c>
      <c r="N276" s="3">
        <f>'Banking extract'!Y264+'Banking extract'!Z264+'Banking extract'!AO264</f>
        <v>0</v>
      </c>
      <c r="O276" s="3">
        <f>'Banking extract'!AB264+'Banking extract'!AE264+'Banking extract'!AK264</f>
        <v>0</v>
      </c>
      <c r="P276" s="3">
        <f>'Banking extract'!V264+'Banking extract'!BC264</f>
        <v>0</v>
      </c>
      <c r="Q276" s="3">
        <f>'Banking extract'!Q264+'Banking extract'!AC264+'Banking extract'!W264</f>
        <v>0</v>
      </c>
      <c r="R276" s="36">
        <f>IF(LEFT('Banking extract'!D264,1)="E",'Banking extract'!N264,0)</f>
        <v>0</v>
      </c>
      <c r="S276" s="13"/>
      <c r="T276" s="13"/>
    </row>
    <row r="277" spans="1:20">
      <c r="A277" s="31">
        <f>'Banking extract'!H265</f>
        <v>0</v>
      </c>
      <c r="B277" s="32" t="str">
        <f>'Banking extract'!J265&amp;" - "&amp;'Banking extract'!K265</f>
        <v xml:space="preserve"> - </v>
      </c>
      <c r="C277" s="33">
        <f>'Banking extract'!A265</f>
        <v>0</v>
      </c>
      <c r="D277" s="3">
        <f>'Banking extract'!AV265</f>
        <v>0</v>
      </c>
      <c r="E277" s="3">
        <f>'Banking extract'!BA265+'Banking extract'!BE265</f>
        <v>0</v>
      </c>
      <c r="F277" s="3">
        <f>'Banking extract'!AU265+'Banking extract'!BC265</f>
        <v>0</v>
      </c>
      <c r="G277" s="3">
        <f>'Banking extract'!AR265</f>
        <v>0</v>
      </c>
      <c r="H277" s="3">
        <f>'Banking extract'!AX265+'Banking extract'!AZ265+'Banking extract'!BB265</f>
        <v>0</v>
      </c>
      <c r="I277" s="3">
        <f>'Banking extract'!BD265</f>
        <v>0</v>
      </c>
      <c r="J277" s="207">
        <f>SUM('Banking extract'!AQ265:BG265)-SUM(D277:I277)-K277</f>
        <v>0</v>
      </c>
      <c r="K277" s="3">
        <f>'Banking extract'!AY265</f>
        <v>0</v>
      </c>
      <c r="L277" s="3">
        <f>IF(LEFT('Banking extract'!D265,1)="R",'Banking extract'!N265,0)</f>
        <v>0</v>
      </c>
      <c r="M277" s="3">
        <f>SUM('Banking extract'!Q265:AP265)-SUM(N277:Q277)</f>
        <v>0</v>
      </c>
      <c r="N277" s="3">
        <f>'Banking extract'!Y265+'Banking extract'!Z265+'Banking extract'!AO265</f>
        <v>0</v>
      </c>
      <c r="O277" s="3">
        <f>'Banking extract'!AB265+'Banking extract'!AE265+'Banking extract'!AK265</f>
        <v>0</v>
      </c>
      <c r="P277" s="3">
        <f>'Banking extract'!V265+'Banking extract'!BC265</f>
        <v>0</v>
      </c>
      <c r="Q277" s="3">
        <f>'Banking extract'!Q265+'Banking extract'!AC265+'Banking extract'!W265</f>
        <v>0</v>
      </c>
      <c r="R277" s="36">
        <f>IF(LEFT('Banking extract'!D265,1)="E",'Banking extract'!N265,0)</f>
        <v>0</v>
      </c>
      <c r="S277" s="13"/>
      <c r="T277" s="13"/>
    </row>
    <row r="278" spans="1:20">
      <c r="A278" s="31">
        <f>'Banking extract'!H266</f>
        <v>0</v>
      </c>
      <c r="B278" s="32" t="str">
        <f>'Banking extract'!J266&amp;" - "&amp;'Banking extract'!K266</f>
        <v xml:space="preserve"> - </v>
      </c>
      <c r="C278" s="33">
        <f>'Banking extract'!A266</f>
        <v>0</v>
      </c>
      <c r="D278" s="3">
        <f>'Banking extract'!AV266</f>
        <v>0</v>
      </c>
      <c r="E278" s="3">
        <f>'Banking extract'!BA266+'Banking extract'!BE266</f>
        <v>0</v>
      </c>
      <c r="F278" s="3">
        <f>'Banking extract'!AU266+'Banking extract'!BC266</f>
        <v>0</v>
      </c>
      <c r="G278" s="3">
        <f>'Banking extract'!AR266</f>
        <v>0</v>
      </c>
      <c r="H278" s="3">
        <f>'Banking extract'!AX266+'Banking extract'!AZ266+'Banking extract'!BB266</f>
        <v>0</v>
      </c>
      <c r="I278" s="3">
        <f>'Banking extract'!BD266</f>
        <v>0</v>
      </c>
      <c r="J278" s="207">
        <f>SUM('Banking extract'!AQ266:BG266)-SUM(D278:I278)-K278</f>
        <v>0</v>
      </c>
      <c r="K278" s="3">
        <f>'Banking extract'!AY266</f>
        <v>0</v>
      </c>
      <c r="L278" s="3">
        <f>IF(LEFT('Banking extract'!D266,1)="R",'Banking extract'!N266,0)</f>
        <v>0</v>
      </c>
      <c r="M278" s="3">
        <f>SUM('Banking extract'!Q266:AP266)-SUM(N278:Q278)</f>
        <v>0</v>
      </c>
      <c r="N278" s="3">
        <f>'Banking extract'!Y266+'Banking extract'!Z266+'Banking extract'!AO266</f>
        <v>0</v>
      </c>
      <c r="O278" s="3">
        <f>'Banking extract'!AB266+'Banking extract'!AE266+'Banking extract'!AK266</f>
        <v>0</v>
      </c>
      <c r="P278" s="3">
        <f>'Banking extract'!V266+'Banking extract'!BC266</f>
        <v>0</v>
      </c>
      <c r="Q278" s="3">
        <f>'Banking extract'!Q266+'Banking extract'!AC266+'Banking extract'!W266</f>
        <v>0</v>
      </c>
      <c r="R278" s="36">
        <f>IF(LEFT('Banking extract'!D266,1)="E",'Banking extract'!N266,0)</f>
        <v>0</v>
      </c>
      <c r="S278" s="13"/>
      <c r="T278" s="13"/>
    </row>
    <row r="279" spans="1:20">
      <c r="A279" s="31">
        <f>'Banking extract'!H267</f>
        <v>0</v>
      </c>
      <c r="B279" s="32" t="str">
        <f>'Banking extract'!J267&amp;" - "&amp;'Banking extract'!K267</f>
        <v xml:space="preserve"> - </v>
      </c>
      <c r="C279" s="33">
        <f>'Banking extract'!A267</f>
        <v>0</v>
      </c>
      <c r="D279" s="3">
        <f>'Banking extract'!AV267</f>
        <v>0</v>
      </c>
      <c r="E279" s="3">
        <f>'Banking extract'!BA267+'Banking extract'!BE267</f>
        <v>0</v>
      </c>
      <c r="F279" s="3">
        <f>'Banking extract'!AU267+'Banking extract'!BC267</f>
        <v>0</v>
      </c>
      <c r="G279" s="3">
        <f>'Banking extract'!AR267</f>
        <v>0</v>
      </c>
      <c r="H279" s="3">
        <f>'Banking extract'!AX267+'Banking extract'!AZ267+'Banking extract'!BB267</f>
        <v>0</v>
      </c>
      <c r="I279" s="3">
        <f>'Banking extract'!BD267</f>
        <v>0</v>
      </c>
      <c r="J279" s="207">
        <f>SUM('Banking extract'!AQ267:BG267)-SUM(D279:I279)-K279</f>
        <v>0</v>
      </c>
      <c r="K279" s="3">
        <f>'Banking extract'!AY267</f>
        <v>0</v>
      </c>
      <c r="L279" s="3">
        <f>IF(LEFT('Banking extract'!D267,1)="R",'Banking extract'!N267,0)</f>
        <v>0</v>
      </c>
      <c r="M279" s="3">
        <f>SUM('Banking extract'!Q267:AP267)-SUM(N279:Q279)</f>
        <v>0</v>
      </c>
      <c r="N279" s="3">
        <f>'Banking extract'!Y267+'Banking extract'!Z267+'Banking extract'!AO267</f>
        <v>0</v>
      </c>
      <c r="O279" s="3">
        <f>'Banking extract'!AB267+'Banking extract'!AE267+'Banking extract'!AK267</f>
        <v>0</v>
      </c>
      <c r="P279" s="3">
        <f>'Banking extract'!V267+'Banking extract'!BC267</f>
        <v>0</v>
      </c>
      <c r="Q279" s="3">
        <f>'Banking extract'!Q267+'Banking extract'!AC267+'Banking extract'!W267</f>
        <v>0</v>
      </c>
      <c r="R279" s="36">
        <f>IF(LEFT('Banking extract'!D267,1)="E",'Banking extract'!N267,0)</f>
        <v>0</v>
      </c>
      <c r="S279" s="13"/>
      <c r="T279" s="13"/>
    </row>
    <row r="280" spans="1:20">
      <c r="A280" s="31">
        <f>'Banking extract'!H268</f>
        <v>0</v>
      </c>
      <c r="B280" s="32" t="str">
        <f>'Banking extract'!J268&amp;" - "&amp;'Banking extract'!K268</f>
        <v xml:space="preserve"> - </v>
      </c>
      <c r="C280" s="33">
        <f>'Banking extract'!A268</f>
        <v>0</v>
      </c>
      <c r="D280" s="3">
        <f>'Banking extract'!AV268</f>
        <v>0</v>
      </c>
      <c r="E280" s="3">
        <f>'Banking extract'!BA268+'Banking extract'!BE268</f>
        <v>0</v>
      </c>
      <c r="F280" s="3">
        <f>'Banking extract'!AU268+'Banking extract'!BC268</f>
        <v>0</v>
      </c>
      <c r="G280" s="3">
        <f>'Banking extract'!AR268</f>
        <v>0</v>
      </c>
      <c r="H280" s="3">
        <f>'Banking extract'!AX268+'Banking extract'!AZ268+'Banking extract'!BB268</f>
        <v>0</v>
      </c>
      <c r="I280" s="3">
        <f>'Banking extract'!BD268</f>
        <v>0</v>
      </c>
      <c r="J280" s="207">
        <f>SUM('Banking extract'!AQ268:BG268)-SUM(D280:I280)-K280</f>
        <v>0</v>
      </c>
      <c r="K280" s="3">
        <f>'Banking extract'!AY268</f>
        <v>0</v>
      </c>
      <c r="L280" s="3">
        <f>IF(LEFT('Banking extract'!D268,1)="R",'Banking extract'!N268,0)</f>
        <v>0</v>
      </c>
      <c r="M280" s="3">
        <f>SUM('Banking extract'!Q268:AP268)-SUM(N280:Q280)</f>
        <v>0</v>
      </c>
      <c r="N280" s="3">
        <f>'Banking extract'!Y268+'Banking extract'!Z268+'Banking extract'!AO268</f>
        <v>0</v>
      </c>
      <c r="O280" s="3">
        <f>'Banking extract'!AB268+'Banking extract'!AE268+'Banking extract'!AK268</f>
        <v>0</v>
      </c>
      <c r="P280" s="3">
        <f>'Banking extract'!V268+'Banking extract'!BC268</f>
        <v>0</v>
      </c>
      <c r="Q280" s="3">
        <f>'Banking extract'!Q268+'Banking extract'!AC268+'Banking extract'!W268</f>
        <v>0</v>
      </c>
      <c r="R280" s="36">
        <f>IF(LEFT('Banking extract'!D268,1)="E",'Banking extract'!N268,0)</f>
        <v>0</v>
      </c>
      <c r="S280" s="13"/>
      <c r="T280" s="13"/>
    </row>
    <row r="281" spans="1:20">
      <c r="A281" s="31">
        <f>'Banking extract'!H269</f>
        <v>0</v>
      </c>
      <c r="B281" s="32" t="str">
        <f>'Banking extract'!J269&amp;" - "&amp;'Banking extract'!K269</f>
        <v xml:space="preserve"> - </v>
      </c>
      <c r="C281" s="33">
        <f>'Banking extract'!A269</f>
        <v>0</v>
      </c>
      <c r="D281" s="3">
        <f>'Banking extract'!AV269</f>
        <v>0</v>
      </c>
      <c r="E281" s="3">
        <f>'Banking extract'!BA269+'Banking extract'!BE269</f>
        <v>0</v>
      </c>
      <c r="F281" s="3">
        <f>'Banking extract'!AU269+'Banking extract'!BC269</f>
        <v>0</v>
      </c>
      <c r="G281" s="3">
        <f>'Banking extract'!AR269</f>
        <v>0</v>
      </c>
      <c r="H281" s="3">
        <f>'Banking extract'!AX269+'Banking extract'!AZ269+'Banking extract'!BB269</f>
        <v>0</v>
      </c>
      <c r="I281" s="3">
        <f>'Banking extract'!BD269</f>
        <v>0</v>
      </c>
      <c r="J281" s="207">
        <f>SUM('Banking extract'!AQ269:BG269)-SUM(D281:I281)-K281</f>
        <v>0</v>
      </c>
      <c r="K281" s="3">
        <f>'Banking extract'!AY269</f>
        <v>0</v>
      </c>
      <c r="L281" s="3">
        <f>IF(LEFT('Banking extract'!D269,1)="R",'Banking extract'!N269,0)</f>
        <v>0</v>
      </c>
      <c r="M281" s="3">
        <f>SUM('Banking extract'!Q269:AP269)-SUM(N281:Q281)</f>
        <v>0</v>
      </c>
      <c r="N281" s="3">
        <f>'Banking extract'!Y269+'Banking extract'!Z269+'Banking extract'!AO269</f>
        <v>0</v>
      </c>
      <c r="O281" s="3">
        <f>'Banking extract'!AB269+'Banking extract'!AE269+'Banking extract'!AK269</f>
        <v>0</v>
      </c>
      <c r="P281" s="3">
        <f>'Banking extract'!V269+'Banking extract'!BC269</f>
        <v>0</v>
      </c>
      <c r="Q281" s="3">
        <f>'Banking extract'!Q269+'Banking extract'!AC269+'Banking extract'!W269</f>
        <v>0</v>
      </c>
      <c r="R281" s="36">
        <f>IF(LEFT('Banking extract'!D269,1)="E",'Banking extract'!N269,0)</f>
        <v>0</v>
      </c>
      <c r="S281" s="13"/>
      <c r="T281" s="13"/>
    </row>
    <row r="282" spans="1:20">
      <c r="A282" s="31">
        <f>'Banking extract'!H270</f>
        <v>0</v>
      </c>
      <c r="B282" s="32" t="str">
        <f>'Banking extract'!J270&amp;" - "&amp;'Banking extract'!K270</f>
        <v xml:space="preserve"> - </v>
      </c>
      <c r="C282" s="33">
        <f>'Banking extract'!A270</f>
        <v>0</v>
      </c>
      <c r="D282" s="3">
        <f>'Banking extract'!AV270</f>
        <v>0</v>
      </c>
      <c r="E282" s="3">
        <f>'Banking extract'!BA270+'Banking extract'!BE270</f>
        <v>0</v>
      </c>
      <c r="F282" s="3">
        <f>'Banking extract'!AU270+'Banking extract'!BC270</f>
        <v>0</v>
      </c>
      <c r="G282" s="3">
        <f>'Banking extract'!AR270</f>
        <v>0</v>
      </c>
      <c r="H282" s="3">
        <f>'Banking extract'!AX270+'Banking extract'!AZ270+'Banking extract'!BB270</f>
        <v>0</v>
      </c>
      <c r="I282" s="3">
        <f>'Banking extract'!BD270</f>
        <v>0</v>
      </c>
      <c r="J282" s="207">
        <f>SUM('Banking extract'!AQ270:BG270)-SUM(D282:I282)-K282</f>
        <v>0</v>
      </c>
      <c r="K282" s="3">
        <f>'Banking extract'!AY270</f>
        <v>0</v>
      </c>
      <c r="L282" s="3">
        <f>IF(LEFT('Banking extract'!D270,1)="R",'Banking extract'!N270,0)</f>
        <v>0</v>
      </c>
      <c r="M282" s="3">
        <f>SUM('Banking extract'!Q270:AP270)-SUM(N282:Q282)</f>
        <v>0</v>
      </c>
      <c r="N282" s="3">
        <f>'Banking extract'!Y270+'Banking extract'!Z270+'Banking extract'!AO270</f>
        <v>0</v>
      </c>
      <c r="O282" s="3">
        <f>'Banking extract'!AB270+'Banking extract'!AE270+'Banking extract'!AK270</f>
        <v>0</v>
      </c>
      <c r="P282" s="3">
        <f>'Banking extract'!V270+'Banking extract'!BC270</f>
        <v>0</v>
      </c>
      <c r="Q282" s="3">
        <f>'Banking extract'!Q270+'Banking extract'!AC270+'Banking extract'!W270</f>
        <v>0</v>
      </c>
      <c r="R282" s="36">
        <f>IF(LEFT('Banking extract'!D270,1)="E",'Banking extract'!N270,0)</f>
        <v>0</v>
      </c>
      <c r="S282" s="13"/>
      <c r="T282" s="13"/>
    </row>
    <row r="283" spans="1:20">
      <c r="A283" s="31">
        <f>'Banking extract'!H271</f>
        <v>0</v>
      </c>
      <c r="B283" s="32" t="str">
        <f>'Banking extract'!J271&amp;" - "&amp;'Banking extract'!K271</f>
        <v xml:space="preserve"> - </v>
      </c>
      <c r="C283" s="33">
        <f>'Banking extract'!A271</f>
        <v>0</v>
      </c>
      <c r="D283" s="3">
        <f>'Banking extract'!AV271</f>
        <v>0</v>
      </c>
      <c r="E283" s="3">
        <f>'Banking extract'!BA271+'Banking extract'!BE271</f>
        <v>0</v>
      </c>
      <c r="F283" s="3">
        <f>'Banking extract'!AU271+'Banking extract'!BC271</f>
        <v>0</v>
      </c>
      <c r="G283" s="3">
        <f>'Banking extract'!AR271</f>
        <v>0</v>
      </c>
      <c r="H283" s="3">
        <f>'Banking extract'!AX271+'Banking extract'!AZ271+'Banking extract'!BB271</f>
        <v>0</v>
      </c>
      <c r="I283" s="3">
        <f>'Banking extract'!BD271</f>
        <v>0</v>
      </c>
      <c r="J283" s="207">
        <f>SUM('Banking extract'!AQ271:BG271)-SUM(D283:I283)-K283</f>
        <v>0</v>
      </c>
      <c r="K283" s="3">
        <f>'Banking extract'!AY271</f>
        <v>0</v>
      </c>
      <c r="L283" s="3">
        <f>IF(LEFT('Banking extract'!D271,1)="R",'Banking extract'!N271,0)</f>
        <v>0</v>
      </c>
      <c r="M283" s="3">
        <f>SUM('Banking extract'!Q271:AP271)-SUM(N283:Q283)</f>
        <v>0</v>
      </c>
      <c r="N283" s="3">
        <f>'Banking extract'!Y271+'Banking extract'!Z271+'Banking extract'!AO271</f>
        <v>0</v>
      </c>
      <c r="O283" s="3">
        <f>'Banking extract'!AB271+'Banking extract'!AE271+'Banking extract'!AK271</f>
        <v>0</v>
      </c>
      <c r="P283" s="3">
        <f>'Banking extract'!V271+'Banking extract'!BC271</f>
        <v>0</v>
      </c>
      <c r="Q283" s="3">
        <f>'Banking extract'!Q271+'Banking extract'!AC271+'Banking extract'!W271</f>
        <v>0</v>
      </c>
      <c r="R283" s="36">
        <f>IF(LEFT('Banking extract'!D271,1)="E",'Banking extract'!N271,0)</f>
        <v>0</v>
      </c>
      <c r="S283" s="13"/>
      <c r="T283" s="13"/>
    </row>
    <row r="284" spans="1:20">
      <c r="A284" s="31">
        <f>'Banking extract'!H272</f>
        <v>0</v>
      </c>
      <c r="B284" s="32" t="str">
        <f>'Banking extract'!J272&amp;" - "&amp;'Banking extract'!K272</f>
        <v xml:space="preserve"> - </v>
      </c>
      <c r="C284" s="33">
        <f>'Banking extract'!A272</f>
        <v>0</v>
      </c>
      <c r="D284" s="3">
        <f>'Banking extract'!AV272</f>
        <v>0</v>
      </c>
      <c r="E284" s="3">
        <f>'Banking extract'!BA272+'Banking extract'!BE272</f>
        <v>0</v>
      </c>
      <c r="F284" s="3">
        <f>'Banking extract'!AU272+'Banking extract'!BC272</f>
        <v>0</v>
      </c>
      <c r="G284" s="3">
        <f>'Banking extract'!AR272</f>
        <v>0</v>
      </c>
      <c r="H284" s="3">
        <f>'Banking extract'!AX272+'Banking extract'!AZ272+'Banking extract'!BB272</f>
        <v>0</v>
      </c>
      <c r="I284" s="3">
        <f>'Banking extract'!BD272</f>
        <v>0</v>
      </c>
      <c r="J284" s="207">
        <f>SUM('Banking extract'!AQ272:BG272)-SUM(D284:I284)-K284</f>
        <v>0</v>
      </c>
      <c r="K284" s="3">
        <f>'Banking extract'!AY272</f>
        <v>0</v>
      </c>
      <c r="L284" s="3">
        <f>IF(LEFT('Banking extract'!D272,1)="R",'Banking extract'!N272,0)</f>
        <v>0</v>
      </c>
      <c r="M284" s="3">
        <f>SUM('Banking extract'!Q272:AP272)-SUM(N284:Q284)</f>
        <v>0</v>
      </c>
      <c r="N284" s="3">
        <f>'Banking extract'!Y272+'Banking extract'!Z272+'Banking extract'!AO272</f>
        <v>0</v>
      </c>
      <c r="O284" s="3">
        <f>'Banking extract'!AB272+'Banking extract'!AE272+'Banking extract'!AK272</f>
        <v>0</v>
      </c>
      <c r="P284" s="3">
        <f>'Banking extract'!V272+'Banking extract'!BC272</f>
        <v>0</v>
      </c>
      <c r="Q284" s="3">
        <f>'Banking extract'!Q272+'Banking extract'!AC272+'Banking extract'!W272</f>
        <v>0</v>
      </c>
      <c r="R284" s="36">
        <f>IF(LEFT('Banking extract'!D272,1)="E",'Banking extract'!N272,0)</f>
        <v>0</v>
      </c>
      <c r="S284" s="13"/>
      <c r="T284" s="13"/>
    </row>
    <row r="285" spans="1:20">
      <c r="A285" s="31">
        <f>'Banking extract'!H273</f>
        <v>0</v>
      </c>
      <c r="B285" s="32" t="str">
        <f>'Banking extract'!J273&amp;" - "&amp;'Banking extract'!K273</f>
        <v xml:space="preserve"> - </v>
      </c>
      <c r="C285" s="33">
        <f>'Banking extract'!A273</f>
        <v>0</v>
      </c>
      <c r="D285" s="3">
        <f>'Banking extract'!AV273</f>
        <v>0</v>
      </c>
      <c r="E285" s="3">
        <f>'Banking extract'!BA273+'Banking extract'!BE273</f>
        <v>0</v>
      </c>
      <c r="F285" s="3">
        <f>'Banking extract'!AU273+'Banking extract'!BC273</f>
        <v>0</v>
      </c>
      <c r="G285" s="3">
        <f>'Banking extract'!AR273</f>
        <v>0</v>
      </c>
      <c r="H285" s="3">
        <f>'Banking extract'!AX273+'Banking extract'!AZ273+'Banking extract'!BB273</f>
        <v>0</v>
      </c>
      <c r="I285" s="3">
        <f>'Banking extract'!BD273</f>
        <v>0</v>
      </c>
      <c r="J285" s="207">
        <f>SUM('Banking extract'!AQ273:BG273)-SUM(D285:I285)-K285</f>
        <v>0</v>
      </c>
      <c r="K285" s="3">
        <f>'Banking extract'!AY273</f>
        <v>0</v>
      </c>
      <c r="L285" s="3">
        <f>IF(LEFT('Banking extract'!D273,1)="R",'Banking extract'!N273,0)</f>
        <v>0</v>
      </c>
      <c r="M285" s="3">
        <f>SUM('Banking extract'!Q273:AP273)-SUM(N285:Q285)</f>
        <v>0</v>
      </c>
      <c r="N285" s="3">
        <f>'Banking extract'!Y273+'Banking extract'!Z273+'Banking extract'!AO273</f>
        <v>0</v>
      </c>
      <c r="O285" s="3">
        <f>'Banking extract'!AB273+'Banking extract'!AE273+'Banking extract'!AK273</f>
        <v>0</v>
      </c>
      <c r="P285" s="3">
        <f>'Banking extract'!V273+'Banking extract'!BC273</f>
        <v>0</v>
      </c>
      <c r="Q285" s="3">
        <f>'Banking extract'!Q273+'Banking extract'!AC273+'Banking extract'!W273</f>
        <v>0</v>
      </c>
      <c r="R285" s="36">
        <f>IF(LEFT('Banking extract'!D273,1)="E",'Banking extract'!N273,0)</f>
        <v>0</v>
      </c>
      <c r="S285" s="13"/>
      <c r="T285" s="13"/>
    </row>
    <row r="286" spans="1:20">
      <c r="A286" s="31">
        <f>'Banking extract'!H274</f>
        <v>0</v>
      </c>
      <c r="B286" s="32" t="str">
        <f>'Banking extract'!J274&amp;" - "&amp;'Banking extract'!K274</f>
        <v xml:space="preserve"> - </v>
      </c>
      <c r="C286" s="33">
        <f>'Banking extract'!A274</f>
        <v>0</v>
      </c>
      <c r="D286" s="3">
        <f>'Banking extract'!AV274</f>
        <v>0</v>
      </c>
      <c r="E286" s="3">
        <f>'Banking extract'!BA274+'Banking extract'!BE274</f>
        <v>0</v>
      </c>
      <c r="F286" s="3">
        <f>'Banking extract'!AU274+'Banking extract'!BC274</f>
        <v>0</v>
      </c>
      <c r="G286" s="3">
        <f>'Banking extract'!AR274</f>
        <v>0</v>
      </c>
      <c r="H286" s="3">
        <f>'Banking extract'!AX274+'Banking extract'!AZ274+'Banking extract'!BB274</f>
        <v>0</v>
      </c>
      <c r="I286" s="3">
        <f>'Banking extract'!BD274</f>
        <v>0</v>
      </c>
      <c r="J286" s="207">
        <f>SUM('Banking extract'!AQ274:BG274)-SUM(D286:I286)-K286</f>
        <v>0</v>
      </c>
      <c r="K286" s="3">
        <f>'Banking extract'!AY274</f>
        <v>0</v>
      </c>
      <c r="L286" s="3">
        <f>IF(LEFT('Banking extract'!D274,1)="R",'Banking extract'!N274,0)</f>
        <v>0</v>
      </c>
      <c r="M286" s="3">
        <f>SUM('Banking extract'!Q274:AP274)-SUM(N286:Q286)</f>
        <v>0</v>
      </c>
      <c r="N286" s="3">
        <f>'Banking extract'!Y274+'Banking extract'!Z274+'Banking extract'!AO274</f>
        <v>0</v>
      </c>
      <c r="O286" s="3">
        <f>'Banking extract'!AB274+'Banking extract'!AE274+'Banking extract'!AK274</f>
        <v>0</v>
      </c>
      <c r="P286" s="3">
        <f>'Banking extract'!V274+'Banking extract'!BC274</f>
        <v>0</v>
      </c>
      <c r="Q286" s="3">
        <f>'Banking extract'!Q274+'Banking extract'!AC274+'Banking extract'!W274</f>
        <v>0</v>
      </c>
      <c r="R286" s="36">
        <f>IF(LEFT('Banking extract'!D274,1)="E",'Banking extract'!N274,0)</f>
        <v>0</v>
      </c>
      <c r="S286" s="13"/>
      <c r="T286" s="13"/>
    </row>
    <row r="287" spans="1:20">
      <c r="A287" s="31">
        <f>'Banking extract'!H275</f>
        <v>0</v>
      </c>
      <c r="B287" s="32" t="str">
        <f>'Banking extract'!J275&amp;" - "&amp;'Banking extract'!K275</f>
        <v xml:space="preserve"> - </v>
      </c>
      <c r="C287" s="33">
        <f>'Banking extract'!A275</f>
        <v>0</v>
      </c>
      <c r="D287" s="3">
        <f>'Banking extract'!AV275</f>
        <v>0</v>
      </c>
      <c r="E287" s="3">
        <f>'Banking extract'!BA275+'Banking extract'!BE275</f>
        <v>0</v>
      </c>
      <c r="F287" s="3">
        <f>'Banking extract'!AU275+'Banking extract'!BC275</f>
        <v>0</v>
      </c>
      <c r="G287" s="3">
        <f>'Banking extract'!AR275</f>
        <v>0</v>
      </c>
      <c r="H287" s="3">
        <f>'Banking extract'!AX275+'Banking extract'!AZ275+'Banking extract'!BB275</f>
        <v>0</v>
      </c>
      <c r="I287" s="3">
        <f>'Banking extract'!BD275</f>
        <v>0</v>
      </c>
      <c r="J287" s="207">
        <f>SUM('Banking extract'!AQ275:BG275)-SUM(D287:I287)-K287</f>
        <v>0</v>
      </c>
      <c r="K287" s="3">
        <f>'Banking extract'!AY275</f>
        <v>0</v>
      </c>
      <c r="L287" s="3">
        <f>IF(LEFT('Banking extract'!D275,1)="R",'Banking extract'!N275,0)</f>
        <v>0</v>
      </c>
      <c r="M287" s="3">
        <f>SUM('Banking extract'!Q275:AP275)-SUM(N287:Q287)</f>
        <v>0</v>
      </c>
      <c r="N287" s="3">
        <f>'Banking extract'!Y275+'Banking extract'!Z275+'Banking extract'!AO275</f>
        <v>0</v>
      </c>
      <c r="O287" s="3">
        <f>'Banking extract'!AB275+'Banking extract'!AE275+'Banking extract'!AK275</f>
        <v>0</v>
      </c>
      <c r="P287" s="3">
        <f>'Banking extract'!V275+'Banking extract'!BC275</f>
        <v>0</v>
      </c>
      <c r="Q287" s="3">
        <f>'Banking extract'!Q275+'Banking extract'!AC275+'Banking extract'!W275</f>
        <v>0</v>
      </c>
      <c r="R287" s="36">
        <f>IF(LEFT('Banking extract'!D275,1)="E",'Banking extract'!N275,0)</f>
        <v>0</v>
      </c>
      <c r="S287" s="13"/>
      <c r="T287" s="13"/>
    </row>
    <row r="288" spans="1:20">
      <c r="A288" s="31">
        <f>'Banking extract'!H276</f>
        <v>0</v>
      </c>
      <c r="B288" s="32" t="str">
        <f>'Banking extract'!J276&amp;" - "&amp;'Banking extract'!K276</f>
        <v xml:space="preserve"> - </v>
      </c>
      <c r="C288" s="33">
        <f>'Banking extract'!A276</f>
        <v>0</v>
      </c>
      <c r="D288" s="3">
        <f>'Banking extract'!AV276</f>
        <v>0</v>
      </c>
      <c r="E288" s="3">
        <f>'Banking extract'!BA276+'Banking extract'!BE276</f>
        <v>0</v>
      </c>
      <c r="F288" s="3">
        <f>'Banking extract'!AU276+'Banking extract'!BC276</f>
        <v>0</v>
      </c>
      <c r="G288" s="3">
        <f>'Banking extract'!AR276</f>
        <v>0</v>
      </c>
      <c r="H288" s="3">
        <f>'Banking extract'!AX276+'Banking extract'!AZ276+'Banking extract'!BB276</f>
        <v>0</v>
      </c>
      <c r="I288" s="3">
        <f>'Banking extract'!BD276</f>
        <v>0</v>
      </c>
      <c r="J288" s="207">
        <f>SUM('Banking extract'!AQ276:BG276)-SUM(D288:I288)-K288</f>
        <v>0</v>
      </c>
      <c r="K288" s="3">
        <f>'Banking extract'!AY276</f>
        <v>0</v>
      </c>
      <c r="L288" s="3">
        <f>IF(LEFT('Banking extract'!D276,1)="R",'Banking extract'!N276,0)</f>
        <v>0</v>
      </c>
      <c r="M288" s="3">
        <f>SUM('Banking extract'!Q276:AP276)-SUM(N288:Q288)</f>
        <v>0</v>
      </c>
      <c r="N288" s="3">
        <f>'Banking extract'!Y276+'Banking extract'!Z276+'Banking extract'!AO276</f>
        <v>0</v>
      </c>
      <c r="O288" s="3">
        <f>'Banking extract'!AB276+'Banking extract'!AE276+'Banking extract'!AK276</f>
        <v>0</v>
      </c>
      <c r="P288" s="3">
        <f>'Banking extract'!V276+'Banking extract'!BC276</f>
        <v>0</v>
      </c>
      <c r="Q288" s="3">
        <f>'Banking extract'!Q276+'Banking extract'!AC276+'Banking extract'!W276</f>
        <v>0</v>
      </c>
      <c r="R288" s="36">
        <f>IF(LEFT('Banking extract'!D276,1)="E",'Banking extract'!N276,0)</f>
        <v>0</v>
      </c>
      <c r="S288" s="13"/>
      <c r="T288" s="13"/>
    </row>
    <row r="289" spans="1:20">
      <c r="A289" s="31">
        <f>'Banking extract'!H277</f>
        <v>0</v>
      </c>
      <c r="B289" s="32" t="str">
        <f>'Banking extract'!J277&amp;" - "&amp;'Banking extract'!K277</f>
        <v xml:space="preserve"> - </v>
      </c>
      <c r="C289" s="33">
        <f>'Banking extract'!A277</f>
        <v>0</v>
      </c>
      <c r="D289" s="3">
        <f>'Banking extract'!AV277</f>
        <v>0</v>
      </c>
      <c r="E289" s="3">
        <f>'Banking extract'!BA277+'Banking extract'!BE277</f>
        <v>0</v>
      </c>
      <c r="F289" s="3">
        <f>'Banking extract'!AU277+'Banking extract'!BC277</f>
        <v>0</v>
      </c>
      <c r="G289" s="3">
        <f>'Banking extract'!AR277</f>
        <v>0</v>
      </c>
      <c r="H289" s="3">
        <f>'Banking extract'!AX277+'Banking extract'!AZ277+'Banking extract'!BB277</f>
        <v>0</v>
      </c>
      <c r="I289" s="3">
        <f>'Banking extract'!BD277</f>
        <v>0</v>
      </c>
      <c r="J289" s="207">
        <f>SUM('Banking extract'!AQ277:BG277)-SUM(D289:I289)-K289</f>
        <v>0</v>
      </c>
      <c r="K289" s="3">
        <f>'Banking extract'!AY277</f>
        <v>0</v>
      </c>
      <c r="L289" s="3">
        <f>IF(LEFT('Banking extract'!D277,1)="R",'Banking extract'!N277,0)</f>
        <v>0</v>
      </c>
      <c r="M289" s="3">
        <f>SUM('Banking extract'!Q277:AP277)-SUM(N289:Q289)</f>
        <v>0</v>
      </c>
      <c r="N289" s="3">
        <f>'Banking extract'!Y277+'Banking extract'!Z277+'Banking extract'!AO277</f>
        <v>0</v>
      </c>
      <c r="O289" s="3">
        <f>'Banking extract'!AB277+'Banking extract'!AE277+'Banking extract'!AK277</f>
        <v>0</v>
      </c>
      <c r="P289" s="3">
        <f>'Banking extract'!V277+'Banking extract'!BC277</f>
        <v>0</v>
      </c>
      <c r="Q289" s="3">
        <f>'Banking extract'!Q277+'Banking extract'!AC277+'Banking extract'!W277</f>
        <v>0</v>
      </c>
      <c r="R289" s="36">
        <f>IF(LEFT('Banking extract'!D277,1)="E",'Banking extract'!N277,0)</f>
        <v>0</v>
      </c>
      <c r="S289" s="13"/>
      <c r="T289" s="13"/>
    </row>
    <row r="290" spans="1:20">
      <c r="A290" s="31">
        <f>'Banking extract'!H278</f>
        <v>0</v>
      </c>
      <c r="B290" s="32" t="str">
        <f>'Banking extract'!J278&amp;" - "&amp;'Banking extract'!K278</f>
        <v xml:space="preserve"> - </v>
      </c>
      <c r="C290" s="33">
        <f>'Banking extract'!A278</f>
        <v>0</v>
      </c>
      <c r="D290" s="3">
        <f>'Banking extract'!AV278</f>
        <v>0</v>
      </c>
      <c r="E290" s="3">
        <f>'Banking extract'!BA278+'Banking extract'!BE278</f>
        <v>0</v>
      </c>
      <c r="F290" s="3">
        <f>'Banking extract'!AU278+'Banking extract'!BC278</f>
        <v>0</v>
      </c>
      <c r="G290" s="3">
        <f>'Banking extract'!AR278</f>
        <v>0</v>
      </c>
      <c r="H290" s="3">
        <f>'Banking extract'!AX278+'Banking extract'!AZ278+'Banking extract'!BB278</f>
        <v>0</v>
      </c>
      <c r="I290" s="3">
        <f>'Banking extract'!BD278</f>
        <v>0</v>
      </c>
      <c r="J290" s="207">
        <f>SUM('Banking extract'!AQ278:BG278)-SUM(D290:I290)-K290</f>
        <v>0</v>
      </c>
      <c r="K290" s="3">
        <f>'Banking extract'!AY278</f>
        <v>0</v>
      </c>
      <c r="L290" s="3">
        <f>IF(LEFT('Banking extract'!D278,1)="R",'Banking extract'!N278,0)</f>
        <v>0</v>
      </c>
      <c r="M290" s="3">
        <f>SUM('Banking extract'!Q278:AP278)-SUM(N290:Q290)</f>
        <v>0</v>
      </c>
      <c r="N290" s="3">
        <f>'Banking extract'!Y278+'Banking extract'!Z278+'Banking extract'!AO278</f>
        <v>0</v>
      </c>
      <c r="O290" s="3">
        <f>'Banking extract'!AB278+'Banking extract'!AE278+'Banking extract'!AK278</f>
        <v>0</v>
      </c>
      <c r="P290" s="3">
        <f>'Banking extract'!V278+'Banking extract'!BC278</f>
        <v>0</v>
      </c>
      <c r="Q290" s="3">
        <f>'Banking extract'!Q278+'Banking extract'!AC278+'Banking extract'!W278</f>
        <v>0</v>
      </c>
      <c r="R290" s="36">
        <f>IF(LEFT('Banking extract'!D278,1)="E",'Banking extract'!N278,0)</f>
        <v>0</v>
      </c>
      <c r="S290" s="13"/>
      <c r="T290" s="13"/>
    </row>
    <row r="291" spans="1:20">
      <c r="A291" s="31">
        <f>'Banking extract'!H279</f>
        <v>0</v>
      </c>
      <c r="B291" s="32" t="str">
        <f>'Banking extract'!J279&amp;" - "&amp;'Banking extract'!K279</f>
        <v xml:space="preserve"> - </v>
      </c>
      <c r="C291" s="33">
        <f>'Banking extract'!A279</f>
        <v>0</v>
      </c>
      <c r="D291" s="3">
        <f>'Banking extract'!AV279</f>
        <v>0</v>
      </c>
      <c r="E291" s="3">
        <f>'Banking extract'!BA279+'Banking extract'!BE279</f>
        <v>0</v>
      </c>
      <c r="F291" s="3">
        <f>'Banking extract'!AU279+'Banking extract'!BC279</f>
        <v>0</v>
      </c>
      <c r="G291" s="3">
        <f>'Banking extract'!AR279</f>
        <v>0</v>
      </c>
      <c r="H291" s="3">
        <f>'Banking extract'!AX279+'Banking extract'!AZ279+'Banking extract'!BB279</f>
        <v>0</v>
      </c>
      <c r="I291" s="3">
        <f>'Banking extract'!BD279</f>
        <v>0</v>
      </c>
      <c r="J291" s="207">
        <f>SUM('Banking extract'!AQ279:BG279)-SUM(D291:I291)-K291</f>
        <v>0</v>
      </c>
      <c r="K291" s="3">
        <f>'Banking extract'!AY279</f>
        <v>0</v>
      </c>
      <c r="L291" s="3">
        <f>IF(LEFT('Banking extract'!D279,1)="R",'Banking extract'!N279,0)</f>
        <v>0</v>
      </c>
      <c r="M291" s="3">
        <f>SUM('Banking extract'!Q279:AP279)-SUM(N291:Q291)</f>
        <v>0</v>
      </c>
      <c r="N291" s="3">
        <f>'Banking extract'!Y279+'Banking extract'!Z279+'Banking extract'!AO279</f>
        <v>0</v>
      </c>
      <c r="O291" s="3">
        <f>'Banking extract'!AB279+'Banking extract'!AE279+'Banking extract'!AK279</f>
        <v>0</v>
      </c>
      <c r="P291" s="3">
        <f>'Banking extract'!V279+'Banking extract'!BC279</f>
        <v>0</v>
      </c>
      <c r="Q291" s="3">
        <f>'Banking extract'!Q279+'Banking extract'!AC279+'Banking extract'!W279</f>
        <v>0</v>
      </c>
      <c r="R291" s="36">
        <f>IF(LEFT('Banking extract'!D279,1)="E",'Banking extract'!N279,0)</f>
        <v>0</v>
      </c>
      <c r="S291" s="13"/>
      <c r="T291" s="13"/>
    </row>
    <row r="292" spans="1:20">
      <c r="A292" s="31">
        <f>'Banking extract'!H280</f>
        <v>0</v>
      </c>
      <c r="B292" s="32" t="str">
        <f>'Banking extract'!J280&amp;" - "&amp;'Banking extract'!K280</f>
        <v xml:space="preserve"> - </v>
      </c>
      <c r="C292" s="33">
        <f>'Banking extract'!A280</f>
        <v>0</v>
      </c>
      <c r="D292" s="3">
        <f>'Banking extract'!AV280</f>
        <v>0</v>
      </c>
      <c r="E292" s="3">
        <f>'Banking extract'!BA280+'Banking extract'!BE280</f>
        <v>0</v>
      </c>
      <c r="F292" s="3">
        <f>'Banking extract'!AU280+'Banking extract'!BC280</f>
        <v>0</v>
      </c>
      <c r="G292" s="3">
        <f>'Banking extract'!AR280</f>
        <v>0</v>
      </c>
      <c r="H292" s="3">
        <f>'Banking extract'!AX280+'Banking extract'!AZ280+'Banking extract'!BB280</f>
        <v>0</v>
      </c>
      <c r="I292" s="3">
        <f>'Banking extract'!BD280</f>
        <v>0</v>
      </c>
      <c r="J292" s="207">
        <f>SUM('Banking extract'!AQ280:BG280)-SUM(D292:I292)-K292</f>
        <v>0</v>
      </c>
      <c r="K292" s="3">
        <f>'Banking extract'!AY280</f>
        <v>0</v>
      </c>
      <c r="L292" s="3">
        <f>IF(LEFT('Banking extract'!D280,1)="R",'Banking extract'!N280,0)</f>
        <v>0</v>
      </c>
      <c r="M292" s="3">
        <f>SUM('Banking extract'!Q280:AP280)-SUM(N292:Q292)</f>
        <v>0</v>
      </c>
      <c r="N292" s="3">
        <f>'Banking extract'!Y280+'Banking extract'!Z280+'Banking extract'!AO280</f>
        <v>0</v>
      </c>
      <c r="O292" s="3">
        <f>'Banking extract'!AB280+'Banking extract'!AE280+'Banking extract'!AK280</f>
        <v>0</v>
      </c>
      <c r="P292" s="3">
        <f>'Banking extract'!V280+'Banking extract'!BC280</f>
        <v>0</v>
      </c>
      <c r="Q292" s="3">
        <f>'Banking extract'!Q280+'Banking extract'!AC280+'Banking extract'!W280</f>
        <v>0</v>
      </c>
      <c r="R292" s="36">
        <f>IF(LEFT('Banking extract'!D280,1)="E",'Banking extract'!N280,0)</f>
        <v>0</v>
      </c>
      <c r="S292" s="13"/>
      <c r="T292" s="13"/>
    </row>
    <row r="293" spans="1:20">
      <c r="A293" s="31">
        <f>'Banking extract'!H281</f>
        <v>0</v>
      </c>
      <c r="B293" s="32" t="str">
        <f>'Banking extract'!J281&amp;" - "&amp;'Banking extract'!K281</f>
        <v xml:space="preserve"> - </v>
      </c>
      <c r="C293" s="33">
        <f>'Banking extract'!A281</f>
        <v>0</v>
      </c>
      <c r="D293" s="3">
        <f>'Banking extract'!AV281</f>
        <v>0</v>
      </c>
      <c r="E293" s="3">
        <f>'Banking extract'!BA281+'Banking extract'!BE281</f>
        <v>0</v>
      </c>
      <c r="F293" s="3">
        <f>'Banking extract'!AU281+'Banking extract'!BC281</f>
        <v>0</v>
      </c>
      <c r="G293" s="3">
        <f>'Banking extract'!AR281</f>
        <v>0</v>
      </c>
      <c r="H293" s="3">
        <f>'Banking extract'!AX281+'Banking extract'!AZ281+'Banking extract'!BB281</f>
        <v>0</v>
      </c>
      <c r="I293" s="3">
        <f>'Banking extract'!BD281</f>
        <v>0</v>
      </c>
      <c r="J293" s="207">
        <f>SUM('Banking extract'!AQ281:BG281)-SUM(D293:I293)-K293</f>
        <v>0</v>
      </c>
      <c r="K293" s="3">
        <f>'Banking extract'!AY281</f>
        <v>0</v>
      </c>
      <c r="L293" s="3">
        <f>IF(LEFT('Banking extract'!D281,1)="R",'Banking extract'!N281,0)</f>
        <v>0</v>
      </c>
      <c r="M293" s="3">
        <f>SUM('Banking extract'!Q281:AP281)-SUM(N293:Q293)</f>
        <v>0</v>
      </c>
      <c r="N293" s="3">
        <f>'Banking extract'!Y281+'Banking extract'!Z281+'Banking extract'!AO281</f>
        <v>0</v>
      </c>
      <c r="O293" s="3">
        <f>'Banking extract'!AB281+'Banking extract'!AE281+'Banking extract'!AK281</f>
        <v>0</v>
      </c>
      <c r="P293" s="3">
        <f>'Banking extract'!V281+'Banking extract'!BC281</f>
        <v>0</v>
      </c>
      <c r="Q293" s="3">
        <f>'Banking extract'!Q281+'Banking extract'!AC281+'Banking extract'!W281</f>
        <v>0</v>
      </c>
      <c r="R293" s="36">
        <f>IF(LEFT('Banking extract'!D281,1)="E",'Banking extract'!N281,0)</f>
        <v>0</v>
      </c>
      <c r="S293" s="13"/>
      <c r="T293" s="13"/>
    </row>
    <row r="294" spans="1:20">
      <c r="A294" s="31">
        <f>'Banking extract'!H282</f>
        <v>0</v>
      </c>
      <c r="B294" s="32" t="str">
        <f>'Banking extract'!J282&amp;" - "&amp;'Banking extract'!K282</f>
        <v xml:space="preserve"> - </v>
      </c>
      <c r="C294" s="33">
        <f>'Banking extract'!A282</f>
        <v>0</v>
      </c>
      <c r="D294" s="3">
        <f>'Banking extract'!AV282</f>
        <v>0</v>
      </c>
      <c r="E294" s="3">
        <f>'Banking extract'!BA282+'Banking extract'!BE282</f>
        <v>0</v>
      </c>
      <c r="F294" s="3">
        <f>'Banking extract'!AU282+'Banking extract'!BC282</f>
        <v>0</v>
      </c>
      <c r="G294" s="3">
        <f>'Banking extract'!AR282</f>
        <v>0</v>
      </c>
      <c r="H294" s="3">
        <f>'Banking extract'!AX282+'Banking extract'!AZ282+'Banking extract'!BB282</f>
        <v>0</v>
      </c>
      <c r="I294" s="3">
        <f>'Banking extract'!BD282</f>
        <v>0</v>
      </c>
      <c r="J294" s="207">
        <f>SUM('Banking extract'!AQ282:BG282)-SUM(D294:I294)-K294</f>
        <v>0</v>
      </c>
      <c r="K294" s="3">
        <f>'Banking extract'!AY282</f>
        <v>0</v>
      </c>
      <c r="L294" s="3">
        <f>IF(LEFT('Banking extract'!D282,1)="R",'Banking extract'!N282,0)</f>
        <v>0</v>
      </c>
      <c r="M294" s="3">
        <f>SUM('Banking extract'!Q282:AP282)-SUM(N294:Q294)</f>
        <v>0</v>
      </c>
      <c r="N294" s="3">
        <f>'Banking extract'!Y282+'Banking extract'!Z282+'Banking extract'!AO282</f>
        <v>0</v>
      </c>
      <c r="O294" s="3">
        <f>'Banking extract'!AB282+'Banking extract'!AE282+'Banking extract'!AK282</f>
        <v>0</v>
      </c>
      <c r="P294" s="3">
        <f>'Banking extract'!V282+'Banking extract'!BC282</f>
        <v>0</v>
      </c>
      <c r="Q294" s="3">
        <f>'Banking extract'!Q282+'Banking extract'!AC282+'Banking extract'!W282</f>
        <v>0</v>
      </c>
      <c r="R294" s="36">
        <f>IF(LEFT('Banking extract'!D282,1)="E",'Banking extract'!N282,0)</f>
        <v>0</v>
      </c>
      <c r="S294" s="13"/>
      <c r="T294" s="13"/>
    </row>
    <row r="295" spans="1:20">
      <c r="A295" s="31">
        <f>'Banking extract'!H283</f>
        <v>0</v>
      </c>
      <c r="B295" s="32" t="str">
        <f>'Banking extract'!J283&amp;" - "&amp;'Banking extract'!K283</f>
        <v xml:space="preserve"> - </v>
      </c>
      <c r="C295" s="33">
        <f>'Banking extract'!A283</f>
        <v>0</v>
      </c>
      <c r="D295" s="3">
        <f>'Banking extract'!AV283</f>
        <v>0</v>
      </c>
      <c r="E295" s="3">
        <f>'Banking extract'!BA283+'Banking extract'!BE283</f>
        <v>0</v>
      </c>
      <c r="F295" s="3">
        <f>'Banking extract'!AU283+'Banking extract'!BC283</f>
        <v>0</v>
      </c>
      <c r="G295" s="3">
        <f>'Banking extract'!AR283</f>
        <v>0</v>
      </c>
      <c r="H295" s="3">
        <f>'Banking extract'!AX283+'Banking extract'!AZ283+'Banking extract'!BB283</f>
        <v>0</v>
      </c>
      <c r="I295" s="3">
        <f>'Banking extract'!BD283</f>
        <v>0</v>
      </c>
      <c r="J295" s="207">
        <f>SUM('Banking extract'!AQ283:BG283)-SUM(D295:I295)-K295</f>
        <v>0</v>
      </c>
      <c r="K295" s="3">
        <f>'Banking extract'!AY283</f>
        <v>0</v>
      </c>
      <c r="L295" s="3">
        <f>IF(LEFT('Banking extract'!D283,1)="R",'Banking extract'!N283,0)</f>
        <v>0</v>
      </c>
      <c r="M295" s="3">
        <f>SUM('Banking extract'!Q283:AP283)-SUM(N295:Q295)</f>
        <v>0</v>
      </c>
      <c r="N295" s="3">
        <f>'Banking extract'!Y283+'Banking extract'!Z283+'Banking extract'!AO283</f>
        <v>0</v>
      </c>
      <c r="O295" s="3">
        <f>'Banking extract'!AB283+'Banking extract'!AE283+'Banking extract'!AK283</f>
        <v>0</v>
      </c>
      <c r="P295" s="3">
        <f>'Banking extract'!V283+'Banking extract'!BC283</f>
        <v>0</v>
      </c>
      <c r="Q295" s="3">
        <f>'Banking extract'!Q283+'Banking extract'!AC283+'Banking extract'!W283</f>
        <v>0</v>
      </c>
      <c r="R295" s="36">
        <f>IF(LEFT('Banking extract'!D283,1)="E",'Banking extract'!N283,0)</f>
        <v>0</v>
      </c>
      <c r="S295" s="13"/>
      <c r="T295" s="13"/>
    </row>
    <row r="296" spans="1:20">
      <c r="A296" s="31">
        <f>'Banking extract'!H284</f>
        <v>0</v>
      </c>
      <c r="B296" s="32" t="str">
        <f>'Banking extract'!J284&amp;" - "&amp;'Banking extract'!K284</f>
        <v xml:space="preserve"> - </v>
      </c>
      <c r="C296" s="33">
        <f>'Banking extract'!A284</f>
        <v>0</v>
      </c>
      <c r="D296" s="3">
        <f>'Banking extract'!AV284</f>
        <v>0</v>
      </c>
      <c r="E296" s="3">
        <f>'Banking extract'!BA284+'Banking extract'!BE284</f>
        <v>0</v>
      </c>
      <c r="F296" s="3">
        <f>'Banking extract'!AU284+'Banking extract'!BC284</f>
        <v>0</v>
      </c>
      <c r="G296" s="3">
        <f>'Banking extract'!AR284</f>
        <v>0</v>
      </c>
      <c r="H296" s="3">
        <f>'Banking extract'!AX284+'Banking extract'!AZ284+'Banking extract'!BB284</f>
        <v>0</v>
      </c>
      <c r="I296" s="3">
        <f>'Banking extract'!BD284</f>
        <v>0</v>
      </c>
      <c r="J296" s="207">
        <f>SUM('Banking extract'!AQ284:BG284)-SUM(D296:I296)-K296</f>
        <v>0</v>
      </c>
      <c r="K296" s="3">
        <f>'Banking extract'!AY284</f>
        <v>0</v>
      </c>
      <c r="L296" s="3">
        <f>IF(LEFT('Banking extract'!D284,1)="R",'Banking extract'!N284,0)</f>
        <v>0</v>
      </c>
      <c r="M296" s="3">
        <f>SUM('Banking extract'!Q284:AP284)-SUM(N296:Q296)</f>
        <v>0</v>
      </c>
      <c r="N296" s="3">
        <f>'Banking extract'!Y284+'Banking extract'!Z284+'Banking extract'!AO284</f>
        <v>0</v>
      </c>
      <c r="O296" s="3">
        <f>'Banking extract'!AB284+'Banking extract'!AE284+'Banking extract'!AK284</f>
        <v>0</v>
      </c>
      <c r="P296" s="3">
        <f>'Banking extract'!V284+'Banking extract'!BC284</f>
        <v>0</v>
      </c>
      <c r="Q296" s="3">
        <f>'Banking extract'!Q284+'Banking extract'!AC284+'Banking extract'!W284</f>
        <v>0</v>
      </c>
      <c r="R296" s="36">
        <f>IF(LEFT('Banking extract'!D284,1)="E",'Banking extract'!N284,0)</f>
        <v>0</v>
      </c>
      <c r="S296" s="13"/>
      <c r="T296" s="13"/>
    </row>
    <row r="297" spans="1:20">
      <c r="A297" s="31">
        <f>'Banking extract'!H285</f>
        <v>0</v>
      </c>
      <c r="B297" s="32" t="str">
        <f>'Banking extract'!J285&amp;" - "&amp;'Banking extract'!K285</f>
        <v xml:space="preserve"> - </v>
      </c>
      <c r="C297" s="33">
        <f>'Banking extract'!A285</f>
        <v>0</v>
      </c>
      <c r="D297" s="3">
        <f>'Banking extract'!AV285</f>
        <v>0</v>
      </c>
      <c r="E297" s="3">
        <f>'Banking extract'!BA285+'Banking extract'!BE285</f>
        <v>0</v>
      </c>
      <c r="F297" s="3">
        <f>'Banking extract'!AU285+'Banking extract'!BC285</f>
        <v>0</v>
      </c>
      <c r="G297" s="3">
        <f>'Banking extract'!AR285</f>
        <v>0</v>
      </c>
      <c r="H297" s="3">
        <f>'Banking extract'!AX285+'Banking extract'!AZ285+'Banking extract'!BB285</f>
        <v>0</v>
      </c>
      <c r="I297" s="3">
        <f>'Banking extract'!BD285</f>
        <v>0</v>
      </c>
      <c r="J297" s="207">
        <f>SUM('Banking extract'!AQ285:BG285)-SUM(D297:I297)-K297</f>
        <v>0</v>
      </c>
      <c r="K297" s="3">
        <f>'Banking extract'!AY285</f>
        <v>0</v>
      </c>
      <c r="L297" s="3">
        <f>IF(LEFT('Banking extract'!D285,1)="R",'Banking extract'!N285,0)</f>
        <v>0</v>
      </c>
      <c r="M297" s="3">
        <f>SUM('Banking extract'!Q285:AP285)-SUM(N297:Q297)</f>
        <v>0</v>
      </c>
      <c r="N297" s="3">
        <f>'Banking extract'!Y285+'Banking extract'!Z285+'Banking extract'!AO285</f>
        <v>0</v>
      </c>
      <c r="O297" s="3">
        <f>'Banking extract'!AB285+'Banking extract'!AE285+'Banking extract'!AK285</f>
        <v>0</v>
      </c>
      <c r="P297" s="3">
        <f>'Banking extract'!V285+'Banking extract'!BC285</f>
        <v>0</v>
      </c>
      <c r="Q297" s="3">
        <f>'Banking extract'!Q285+'Banking extract'!AC285+'Banking extract'!W285</f>
        <v>0</v>
      </c>
      <c r="R297" s="36">
        <f>IF(LEFT('Banking extract'!D285,1)="E",'Banking extract'!N285,0)</f>
        <v>0</v>
      </c>
      <c r="S297" s="13"/>
      <c r="T297" s="13"/>
    </row>
    <row r="298" spans="1:20">
      <c r="A298" s="31">
        <f>'Banking extract'!H286</f>
        <v>0</v>
      </c>
      <c r="B298" s="32" t="str">
        <f>'Banking extract'!J286&amp;" - "&amp;'Banking extract'!K286</f>
        <v xml:space="preserve"> - </v>
      </c>
      <c r="C298" s="33">
        <f>'Banking extract'!A286</f>
        <v>0</v>
      </c>
      <c r="D298" s="3">
        <f>'Banking extract'!AV286</f>
        <v>0</v>
      </c>
      <c r="E298" s="3">
        <f>'Banking extract'!BA286+'Banking extract'!BE286</f>
        <v>0</v>
      </c>
      <c r="F298" s="3">
        <f>'Banking extract'!AU286+'Banking extract'!BC286</f>
        <v>0</v>
      </c>
      <c r="G298" s="3">
        <f>'Banking extract'!AR286</f>
        <v>0</v>
      </c>
      <c r="H298" s="3">
        <f>'Banking extract'!AX286+'Banking extract'!AZ286+'Banking extract'!BB286</f>
        <v>0</v>
      </c>
      <c r="I298" s="3">
        <f>'Banking extract'!BD286</f>
        <v>0</v>
      </c>
      <c r="J298" s="207">
        <f>SUM('Banking extract'!AQ286:BG286)-SUM(D298:I298)-K298</f>
        <v>0</v>
      </c>
      <c r="K298" s="3">
        <f>'Banking extract'!AY286</f>
        <v>0</v>
      </c>
      <c r="L298" s="3">
        <f>IF(LEFT('Banking extract'!D286,1)="R",'Banking extract'!N286,0)</f>
        <v>0</v>
      </c>
      <c r="M298" s="3">
        <f>SUM('Banking extract'!Q286:AP286)-SUM(N298:Q298)</f>
        <v>0</v>
      </c>
      <c r="N298" s="3">
        <f>'Banking extract'!Y286+'Banking extract'!Z286+'Banking extract'!AO286</f>
        <v>0</v>
      </c>
      <c r="O298" s="3">
        <f>'Banking extract'!AB286+'Banking extract'!AE286+'Banking extract'!AK286</f>
        <v>0</v>
      </c>
      <c r="P298" s="3">
        <f>'Banking extract'!V286+'Banking extract'!BC286</f>
        <v>0</v>
      </c>
      <c r="Q298" s="3">
        <f>'Banking extract'!Q286+'Banking extract'!AC286+'Banking extract'!W286</f>
        <v>0</v>
      </c>
      <c r="R298" s="36">
        <f>IF(LEFT('Banking extract'!D286,1)="E",'Banking extract'!N286,0)</f>
        <v>0</v>
      </c>
      <c r="S298" s="13"/>
      <c r="T298" s="13"/>
    </row>
    <row r="299" spans="1:20">
      <c r="A299" s="31">
        <f>'Banking extract'!H287</f>
        <v>0</v>
      </c>
      <c r="B299" s="32" t="str">
        <f>'Banking extract'!J287&amp;" - "&amp;'Banking extract'!K287</f>
        <v xml:space="preserve"> - </v>
      </c>
      <c r="C299" s="33">
        <f>'Banking extract'!A287</f>
        <v>0</v>
      </c>
      <c r="D299" s="3">
        <f>'Banking extract'!AV287</f>
        <v>0</v>
      </c>
      <c r="E299" s="3">
        <f>'Banking extract'!BA287+'Banking extract'!BE287</f>
        <v>0</v>
      </c>
      <c r="F299" s="3">
        <f>'Banking extract'!AU287+'Banking extract'!BC287</f>
        <v>0</v>
      </c>
      <c r="G299" s="3">
        <f>'Banking extract'!AR287</f>
        <v>0</v>
      </c>
      <c r="H299" s="3">
        <f>'Banking extract'!AX287+'Banking extract'!AZ287+'Banking extract'!BB287</f>
        <v>0</v>
      </c>
      <c r="I299" s="3">
        <f>'Banking extract'!BD287</f>
        <v>0</v>
      </c>
      <c r="J299" s="207">
        <f>SUM('Banking extract'!AQ287:BG287)-SUM(D299:I299)-K299</f>
        <v>0</v>
      </c>
      <c r="K299" s="3">
        <f>'Banking extract'!AY287</f>
        <v>0</v>
      </c>
      <c r="L299" s="3">
        <f>IF(LEFT('Banking extract'!D287,1)="R",'Banking extract'!N287,0)</f>
        <v>0</v>
      </c>
      <c r="M299" s="3">
        <f>SUM('Banking extract'!Q287:AP287)-SUM(N299:Q299)</f>
        <v>0</v>
      </c>
      <c r="N299" s="3">
        <f>'Banking extract'!Y287+'Banking extract'!Z287+'Banking extract'!AO287</f>
        <v>0</v>
      </c>
      <c r="O299" s="3">
        <f>'Banking extract'!AB287+'Banking extract'!AE287+'Banking extract'!AK287</f>
        <v>0</v>
      </c>
      <c r="P299" s="3">
        <f>'Banking extract'!V287+'Banking extract'!BC287</f>
        <v>0</v>
      </c>
      <c r="Q299" s="3">
        <f>'Banking extract'!Q287+'Banking extract'!AC287+'Banking extract'!W287</f>
        <v>0</v>
      </c>
      <c r="R299" s="36">
        <f>IF(LEFT('Banking extract'!D287,1)="E",'Banking extract'!N287,0)</f>
        <v>0</v>
      </c>
      <c r="S299" s="13"/>
      <c r="T299" s="13"/>
    </row>
    <row r="300" spans="1:20">
      <c r="A300" s="31">
        <f>'Banking extract'!H288</f>
        <v>0</v>
      </c>
      <c r="B300" s="32" t="str">
        <f>'Banking extract'!J288&amp;" - "&amp;'Banking extract'!K288</f>
        <v xml:space="preserve"> - </v>
      </c>
      <c r="C300" s="33">
        <f>'Banking extract'!A288</f>
        <v>0</v>
      </c>
      <c r="D300" s="3">
        <f>'Banking extract'!AV288</f>
        <v>0</v>
      </c>
      <c r="E300" s="3">
        <f>'Banking extract'!BA288+'Banking extract'!BE288</f>
        <v>0</v>
      </c>
      <c r="F300" s="3">
        <f>'Banking extract'!AU288+'Banking extract'!BC288</f>
        <v>0</v>
      </c>
      <c r="G300" s="3">
        <f>'Banking extract'!AR288</f>
        <v>0</v>
      </c>
      <c r="H300" s="3">
        <f>'Banking extract'!AX288+'Banking extract'!AZ288+'Banking extract'!BB288</f>
        <v>0</v>
      </c>
      <c r="I300" s="3">
        <f>'Banking extract'!BD288</f>
        <v>0</v>
      </c>
      <c r="J300" s="207">
        <f>SUM('Banking extract'!AQ288:BG288)-SUM(D300:I300)-K300</f>
        <v>0</v>
      </c>
      <c r="K300" s="3">
        <f>'Banking extract'!AY288</f>
        <v>0</v>
      </c>
      <c r="L300" s="3">
        <f>IF(LEFT('Banking extract'!D288,1)="R",'Banking extract'!N288,0)</f>
        <v>0</v>
      </c>
      <c r="M300" s="3">
        <f>SUM('Banking extract'!Q288:AP288)-SUM(N300:Q300)</f>
        <v>0</v>
      </c>
      <c r="N300" s="3">
        <f>'Banking extract'!Y288+'Banking extract'!Z288+'Banking extract'!AO288</f>
        <v>0</v>
      </c>
      <c r="O300" s="3">
        <f>'Banking extract'!AB288+'Banking extract'!AE288+'Banking extract'!AK288</f>
        <v>0</v>
      </c>
      <c r="P300" s="3">
        <f>'Banking extract'!V288+'Banking extract'!BC288</f>
        <v>0</v>
      </c>
      <c r="Q300" s="3">
        <f>'Banking extract'!Q288+'Banking extract'!AC288+'Banking extract'!W288</f>
        <v>0</v>
      </c>
      <c r="R300" s="36">
        <f>IF(LEFT('Banking extract'!D288,1)="E",'Banking extract'!N288,0)</f>
        <v>0</v>
      </c>
      <c r="S300" s="13"/>
      <c r="T300" s="13"/>
    </row>
    <row r="301" spans="1:20">
      <c r="A301" s="31">
        <f>'Banking extract'!H289</f>
        <v>0</v>
      </c>
      <c r="B301" s="32" t="str">
        <f>'Banking extract'!J289&amp;" - "&amp;'Banking extract'!K289</f>
        <v xml:space="preserve"> - </v>
      </c>
      <c r="C301" s="33">
        <f>'Banking extract'!A289</f>
        <v>0</v>
      </c>
      <c r="D301" s="3">
        <f>'Banking extract'!AV289</f>
        <v>0</v>
      </c>
      <c r="E301" s="3">
        <f>'Banking extract'!BA289+'Banking extract'!BE289</f>
        <v>0</v>
      </c>
      <c r="F301" s="3">
        <f>'Banking extract'!AU289+'Banking extract'!BC289</f>
        <v>0</v>
      </c>
      <c r="G301" s="3">
        <f>'Banking extract'!AR289</f>
        <v>0</v>
      </c>
      <c r="H301" s="3">
        <f>'Banking extract'!AX289+'Banking extract'!AZ289+'Banking extract'!BB289</f>
        <v>0</v>
      </c>
      <c r="I301" s="3">
        <f>'Banking extract'!BD289</f>
        <v>0</v>
      </c>
      <c r="J301" s="207">
        <f>SUM('Banking extract'!AQ289:BG289)-SUM(D301:I301)-K301</f>
        <v>0</v>
      </c>
      <c r="K301" s="3">
        <f>'Banking extract'!AY289</f>
        <v>0</v>
      </c>
      <c r="L301" s="3">
        <f>IF(LEFT('Banking extract'!D289,1)="R",'Banking extract'!N289,0)</f>
        <v>0</v>
      </c>
      <c r="M301" s="3">
        <f>SUM('Banking extract'!Q289:AP289)-SUM(N301:Q301)</f>
        <v>0</v>
      </c>
      <c r="N301" s="3">
        <f>'Banking extract'!Y289+'Banking extract'!Z289+'Banking extract'!AO289</f>
        <v>0</v>
      </c>
      <c r="O301" s="3">
        <f>'Banking extract'!AB289+'Banking extract'!AE289+'Banking extract'!AK289</f>
        <v>0</v>
      </c>
      <c r="P301" s="3">
        <f>'Banking extract'!V289+'Banking extract'!BC289</f>
        <v>0</v>
      </c>
      <c r="Q301" s="3">
        <f>'Banking extract'!Q289+'Banking extract'!AC289+'Banking extract'!W289</f>
        <v>0</v>
      </c>
      <c r="R301" s="36">
        <f>IF(LEFT('Banking extract'!D289,1)="E",'Banking extract'!N289,0)</f>
        <v>0</v>
      </c>
      <c r="S301" s="13"/>
      <c r="T301" s="13"/>
    </row>
    <row r="302" spans="1:20">
      <c r="A302" s="31">
        <f>'Banking extract'!H290</f>
        <v>0</v>
      </c>
      <c r="B302" s="32" t="str">
        <f>'Banking extract'!J290&amp;" - "&amp;'Banking extract'!K290</f>
        <v xml:space="preserve"> - </v>
      </c>
      <c r="C302" s="33">
        <f>'Banking extract'!A290</f>
        <v>0</v>
      </c>
      <c r="D302" s="3">
        <f>'Banking extract'!AV290</f>
        <v>0</v>
      </c>
      <c r="E302" s="3">
        <f>'Banking extract'!BA290+'Banking extract'!BE290</f>
        <v>0</v>
      </c>
      <c r="F302" s="3">
        <f>'Banking extract'!AU290+'Banking extract'!BC290</f>
        <v>0</v>
      </c>
      <c r="G302" s="3">
        <f>'Banking extract'!AR290</f>
        <v>0</v>
      </c>
      <c r="H302" s="3">
        <f>'Banking extract'!AX290+'Banking extract'!AZ290+'Banking extract'!BB290</f>
        <v>0</v>
      </c>
      <c r="I302" s="3">
        <f>'Banking extract'!BD290</f>
        <v>0</v>
      </c>
      <c r="J302" s="207">
        <f>SUM('Banking extract'!AQ290:BG290)-SUM(D302:I302)-K302</f>
        <v>0</v>
      </c>
      <c r="K302" s="3">
        <f>'Banking extract'!AY290</f>
        <v>0</v>
      </c>
      <c r="L302" s="3">
        <f>IF(LEFT('Banking extract'!D290,1)="R",'Banking extract'!N290,0)</f>
        <v>0</v>
      </c>
      <c r="M302" s="3">
        <f>SUM('Banking extract'!Q290:AP290)-SUM(N302:Q302)</f>
        <v>0</v>
      </c>
      <c r="N302" s="3">
        <f>'Banking extract'!Y290+'Banking extract'!Z290+'Banking extract'!AO290</f>
        <v>0</v>
      </c>
      <c r="O302" s="3">
        <f>'Banking extract'!AB290+'Banking extract'!AE290+'Banking extract'!AK290</f>
        <v>0</v>
      </c>
      <c r="P302" s="3">
        <f>'Banking extract'!V290+'Banking extract'!BC290</f>
        <v>0</v>
      </c>
      <c r="Q302" s="3">
        <f>'Banking extract'!Q290+'Banking extract'!AC290+'Banking extract'!W290</f>
        <v>0</v>
      </c>
      <c r="R302" s="36">
        <f>IF(LEFT('Banking extract'!D290,1)="E",'Banking extract'!N290,0)</f>
        <v>0</v>
      </c>
      <c r="S302" s="13"/>
      <c r="T302" s="13"/>
    </row>
    <row r="303" spans="1:20">
      <c r="A303" s="31">
        <f>'Banking extract'!H291</f>
        <v>0</v>
      </c>
      <c r="B303" s="32" t="str">
        <f>'Banking extract'!J291&amp;" - "&amp;'Banking extract'!K291</f>
        <v xml:space="preserve"> - </v>
      </c>
      <c r="C303" s="33">
        <f>'Banking extract'!A291</f>
        <v>0</v>
      </c>
      <c r="D303" s="3">
        <f>'Banking extract'!AV291</f>
        <v>0</v>
      </c>
      <c r="E303" s="3">
        <f>'Banking extract'!BA291+'Banking extract'!BE291</f>
        <v>0</v>
      </c>
      <c r="F303" s="3">
        <f>'Banking extract'!AU291+'Banking extract'!BC291</f>
        <v>0</v>
      </c>
      <c r="G303" s="3">
        <f>'Banking extract'!AR291</f>
        <v>0</v>
      </c>
      <c r="H303" s="3">
        <f>'Banking extract'!AX291+'Banking extract'!AZ291+'Banking extract'!BB291</f>
        <v>0</v>
      </c>
      <c r="I303" s="3">
        <f>'Banking extract'!BD291</f>
        <v>0</v>
      </c>
      <c r="J303" s="207">
        <f>SUM('Banking extract'!AQ291:BG291)-SUM(D303:I303)-K303</f>
        <v>0</v>
      </c>
      <c r="K303" s="3">
        <f>'Banking extract'!AY291</f>
        <v>0</v>
      </c>
      <c r="L303" s="3">
        <f>IF(LEFT('Banking extract'!D291,1)="R",'Banking extract'!N291,0)</f>
        <v>0</v>
      </c>
      <c r="M303" s="3">
        <f>SUM('Banking extract'!Q291:AP291)-SUM(N303:Q303)</f>
        <v>0</v>
      </c>
      <c r="N303" s="3">
        <f>'Banking extract'!Y291+'Banking extract'!Z291+'Banking extract'!AO291</f>
        <v>0</v>
      </c>
      <c r="O303" s="3">
        <f>'Banking extract'!AB291+'Banking extract'!AE291+'Banking extract'!AK291</f>
        <v>0</v>
      </c>
      <c r="P303" s="3">
        <f>'Banking extract'!V291+'Banking extract'!BC291</f>
        <v>0</v>
      </c>
      <c r="Q303" s="3">
        <f>'Banking extract'!Q291+'Banking extract'!AC291+'Banking extract'!W291</f>
        <v>0</v>
      </c>
      <c r="R303" s="36">
        <f>IF(LEFT('Banking extract'!D291,1)="E",'Banking extract'!N291,0)</f>
        <v>0</v>
      </c>
      <c r="S303" s="13"/>
      <c r="T303" s="13"/>
    </row>
    <row r="304" spans="1:20">
      <c r="A304" s="31">
        <f>'Banking extract'!H292</f>
        <v>0</v>
      </c>
      <c r="B304" s="32" t="str">
        <f>'Banking extract'!J292&amp;" - "&amp;'Banking extract'!K292</f>
        <v xml:space="preserve"> - </v>
      </c>
      <c r="C304" s="33">
        <f>'Banking extract'!A292</f>
        <v>0</v>
      </c>
      <c r="D304" s="3">
        <f>'Banking extract'!AV292</f>
        <v>0</v>
      </c>
      <c r="E304" s="3">
        <f>'Banking extract'!BA292+'Banking extract'!BE292</f>
        <v>0</v>
      </c>
      <c r="F304" s="3">
        <f>'Banking extract'!AU292+'Banking extract'!BC292</f>
        <v>0</v>
      </c>
      <c r="G304" s="3">
        <f>'Banking extract'!AR292</f>
        <v>0</v>
      </c>
      <c r="H304" s="3">
        <f>'Banking extract'!AX292+'Banking extract'!AZ292+'Banking extract'!BB292</f>
        <v>0</v>
      </c>
      <c r="I304" s="3">
        <f>'Banking extract'!BD292</f>
        <v>0</v>
      </c>
      <c r="J304" s="207">
        <f>SUM('Banking extract'!AQ292:BG292)-SUM(D304:I304)-K304</f>
        <v>0</v>
      </c>
      <c r="K304" s="3">
        <f>'Banking extract'!AY292</f>
        <v>0</v>
      </c>
      <c r="L304" s="3">
        <f>IF(LEFT('Banking extract'!D292,1)="R",'Banking extract'!N292,0)</f>
        <v>0</v>
      </c>
      <c r="M304" s="3">
        <f>SUM('Banking extract'!Q292:AP292)-SUM(N304:Q304)</f>
        <v>0</v>
      </c>
      <c r="N304" s="3">
        <f>'Banking extract'!Y292+'Banking extract'!Z292+'Banking extract'!AO292</f>
        <v>0</v>
      </c>
      <c r="O304" s="3">
        <f>'Banking extract'!AB292+'Banking extract'!AE292+'Banking extract'!AK292</f>
        <v>0</v>
      </c>
      <c r="P304" s="3">
        <f>'Banking extract'!V292+'Banking extract'!BC292</f>
        <v>0</v>
      </c>
      <c r="Q304" s="3">
        <f>'Banking extract'!Q292+'Banking extract'!AC292+'Banking extract'!W292</f>
        <v>0</v>
      </c>
      <c r="R304" s="36">
        <f>IF(LEFT('Banking extract'!D292,1)="E",'Banking extract'!N292,0)</f>
        <v>0</v>
      </c>
      <c r="S304" s="13"/>
      <c r="T304" s="13"/>
    </row>
    <row r="305" spans="1:20">
      <c r="A305" s="31">
        <f>'Banking extract'!H293</f>
        <v>0</v>
      </c>
      <c r="B305" s="32" t="str">
        <f>'Banking extract'!J293&amp;" - "&amp;'Banking extract'!K293</f>
        <v xml:space="preserve"> - </v>
      </c>
      <c r="C305" s="33">
        <f>'Banking extract'!A293</f>
        <v>0</v>
      </c>
      <c r="D305" s="3">
        <f>'Banking extract'!AV293</f>
        <v>0</v>
      </c>
      <c r="E305" s="3">
        <f>'Banking extract'!BA293+'Banking extract'!BE293</f>
        <v>0</v>
      </c>
      <c r="F305" s="3">
        <f>'Banking extract'!AU293+'Banking extract'!BC293</f>
        <v>0</v>
      </c>
      <c r="G305" s="3">
        <f>'Banking extract'!AR293</f>
        <v>0</v>
      </c>
      <c r="H305" s="3">
        <f>'Banking extract'!AX293+'Banking extract'!AZ293+'Banking extract'!BB293</f>
        <v>0</v>
      </c>
      <c r="I305" s="3">
        <f>'Banking extract'!BD293</f>
        <v>0</v>
      </c>
      <c r="J305" s="207">
        <f>SUM('Banking extract'!AQ293:BG293)-SUM(D305:I305)-K305</f>
        <v>0</v>
      </c>
      <c r="K305" s="3">
        <f>'Banking extract'!AY293</f>
        <v>0</v>
      </c>
      <c r="L305" s="3">
        <f>IF(LEFT('Banking extract'!D293,1)="R",'Banking extract'!N293,0)</f>
        <v>0</v>
      </c>
      <c r="M305" s="3">
        <f>SUM('Banking extract'!Q293:AP293)-SUM(N305:Q305)</f>
        <v>0</v>
      </c>
      <c r="N305" s="3">
        <f>'Banking extract'!Y293+'Banking extract'!Z293+'Banking extract'!AO293</f>
        <v>0</v>
      </c>
      <c r="O305" s="3">
        <f>'Banking extract'!AB293+'Banking extract'!AE293+'Banking extract'!AK293</f>
        <v>0</v>
      </c>
      <c r="P305" s="3">
        <f>'Banking extract'!V293+'Banking extract'!BC293</f>
        <v>0</v>
      </c>
      <c r="Q305" s="3">
        <f>'Banking extract'!Q293+'Banking extract'!AC293+'Banking extract'!W293</f>
        <v>0</v>
      </c>
      <c r="R305" s="36">
        <f>IF(LEFT('Banking extract'!D293,1)="E",'Banking extract'!N293,0)</f>
        <v>0</v>
      </c>
      <c r="S305" s="13"/>
      <c r="T305" s="13"/>
    </row>
    <row r="306" spans="1:20">
      <c r="A306" s="31">
        <f>'Banking extract'!H294</f>
        <v>0</v>
      </c>
      <c r="B306" s="32" t="str">
        <f>'Banking extract'!J294&amp;" - "&amp;'Banking extract'!K294</f>
        <v xml:space="preserve"> - </v>
      </c>
      <c r="C306" s="33">
        <f>'Banking extract'!A294</f>
        <v>0</v>
      </c>
      <c r="D306" s="3">
        <f>'Banking extract'!AV294</f>
        <v>0</v>
      </c>
      <c r="E306" s="3">
        <f>'Banking extract'!BA294+'Banking extract'!BE294</f>
        <v>0</v>
      </c>
      <c r="F306" s="3">
        <f>'Banking extract'!AU294+'Banking extract'!BC294</f>
        <v>0</v>
      </c>
      <c r="G306" s="3">
        <f>'Banking extract'!AR294</f>
        <v>0</v>
      </c>
      <c r="H306" s="3">
        <f>'Banking extract'!AX294+'Banking extract'!AZ294+'Banking extract'!BB294</f>
        <v>0</v>
      </c>
      <c r="I306" s="3">
        <f>'Banking extract'!BD294</f>
        <v>0</v>
      </c>
      <c r="J306" s="207">
        <f>SUM('Banking extract'!AQ294:BG294)-SUM(D306:I306)-K306</f>
        <v>0</v>
      </c>
      <c r="K306" s="3">
        <f>'Banking extract'!AY294</f>
        <v>0</v>
      </c>
      <c r="L306" s="3">
        <f>IF(LEFT('Banking extract'!D294,1)="R",'Banking extract'!N294,0)</f>
        <v>0</v>
      </c>
      <c r="M306" s="3">
        <f>SUM('Banking extract'!Q294:AP294)-SUM(N306:Q306)</f>
        <v>0</v>
      </c>
      <c r="N306" s="3">
        <f>'Banking extract'!Y294+'Banking extract'!Z294+'Banking extract'!AO294</f>
        <v>0</v>
      </c>
      <c r="O306" s="3">
        <f>'Banking extract'!AB294+'Banking extract'!AE294+'Banking extract'!AK294</f>
        <v>0</v>
      </c>
      <c r="P306" s="3">
        <f>'Banking extract'!V294+'Banking extract'!BC294</f>
        <v>0</v>
      </c>
      <c r="Q306" s="3">
        <f>'Banking extract'!Q294+'Banking extract'!AC294+'Banking extract'!W294</f>
        <v>0</v>
      </c>
      <c r="R306" s="36">
        <f>IF(LEFT('Banking extract'!D294,1)="E",'Banking extract'!N294,0)</f>
        <v>0</v>
      </c>
      <c r="S306" s="13"/>
      <c r="T306" s="13"/>
    </row>
    <row r="307" spans="1:20">
      <c r="A307" s="31">
        <f>'Banking extract'!H295</f>
        <v>0</v>
      </c>
      <c r="B307" s="32" t="str">
        <f>'Banking extract'!J295&amp;" - "&amp;'Banking extract'!K295</f>
        <v xml:space="preserve"> - </v>
      </c>
      <c r="C307" s="33">
        <f>'Banking extract'!A295</f>
        <v>0</v>
      </c>
      <c r="D307" s="3">
        <f>'Banking extract'!AV295</f>
        <v>0</v>
      </c>
      <c r="E307" s="3">
        <f>'Banking extract'!BA295+'Banking extract'!BE295</f>
        <v>0</v>
      </c>
      <c r="F307" s="3">
        <f>'Banking extract'!AU295+'Banking extract'!BC295</f>
        <v>0</v>
      </c>
      <c r="G307" s="3">
        <f>'Banking extract'!AR295</f>
        <v>0</v>
      </c>
      <c r="H307" s="3">
        <f>'Banking extract'!AX295+'Banking extract'!AZ295+'Banking extract'!BB295</f>
        <v>0</v>
      </c>
      <c r="I307" s="3">
        <f>'Banking extract'!BD295</f>
        <v>0</v>
      </c>
      <c r="J307" s="207">
        <f>SUM('Banking extract'!AQ295:BG295)-SUM(D307:I307)-K307</f>
        <v>0</v>
      </c>
      <c r="K307" s="3">
        <f>'Banking extract'!AY295</f>
        <v>0</v>
      </c>
      <c r="L307" s="3">
        <f>IF(LEFT('Banking extract'!D295,1)="R",'Banking extract'!N295,0)</f>
        <v>0</v>
      </c>
      <c r="M307" s="3">
        <f>SUM('Banking extract'!Q295:AP295)-SUM(N307:Q307)</f>
        <v>0</v>
      </c>
      <c r="N307" s="3">
        <f>'Banking extract'!Y295+'Banking extract'!Z295+'Banking extract'!AO295</f>
        <v>0</v>
      </c>
      <c r="O307" s="3">
        <f>'Banking extract'!AB295+'Banking extract'!AE295+'Banking extract'!AK295</f>
        <v>0</v>
      </c>
      <c r="P307" s="3">
        <f>'Banking extract'!V295+'Banking extract'!BC295</f>
        <v>0</v>
      </c>
      <c r="Q307" s="3">
        <f>'Banking extract'!Q295+'Banking extract'!AC295+'Banking extract'!W295</f>
        <v>0</v>
      </c>
      <c r="R307" s="36">
        <f>IF(LEFT('Banking extract'!D295,1)="E",'Banking extract'!N295,0)</f>
        <v>0</v>
      </c>
      <c r="S307" s="13"/>
      <c r="T307" s="13"/>
    </row>
    <row r="308" spans="1:20">
      <c r="A308" s="31">
        <f>'Banking extract'!H296</f>
        <v>0</v>
      </c>
      <c r="B308" s="32" t="str">
        <f>'Banking extract'!J296&amp;" - "&amp;'Banking extract'!K296</f>
        <v xml:space="preserve"> - </v>
      </c>
      <c r="C308" s="33">
        <f>'Banking extract'!A296</f>
        <v>0</v>
      </c>
      <c r="D308" s="3">
        <f>'Banking extract'!AV296</f>
        <v>0</v>
      </c>
      <c r="E308" s="3">
        <f>'Banking extract'!BA296+'Banking extract'!BE296</f>
        <v>0</v>
      </c>
      <c r="F308" s="3">
        <f>'Banking extract'!AU296+'Banking extract'!BC296</f>
        <v>0</v>
      </c>
      <c r="G308" s="3">
        <f>'Banking extract'!AR296</f>
        <v>0</v>
      </c>
      <c r="H308" s="3">
        <f>'Banking extract'!AX296+'Banking extract'!AZ296+'Banking extract'!BB296</f>
        <v>0</v>
      </c>
      <c r="I308" s="3">
        <f>'Banking extract'!BD296</f>
        <v>0</v>
      </c>
      <c r="J308" s="207">
        <f>SUM('Banking extract'!AQ296:BG296)-SUM(D308:I308)-K308</f>
        <v>0</v>
      </c>
      <c r="K308" s="3">
        <f>'Banking extract'!AY296</f>
        <v>0</v>
      </c>
      <c r="L308" s="3">
        <f>IF(LEFT('Banking extract'!D296,1)="R",'Banking extract'!N296,0)</f>
        <v>0</v>
      </c>
      <c r="M308" s="3">
        <f>SUM('Banking extract'!Q296:AP296)-SUM(N308:Q308)</f>
        <v>0</v>
      </c>
      <c r="N308" s="3">
        <f>'Banking extract'!Y296+'Banking extract'!Z296+'Banking extract'!AO296</f>
        <v>0</v>
      </c>
      <c r="O308" s="3">
        <f>'Banking extract'!AB296+'Banking extract'!AE296+'Banking extract'!AK296</f>
        <v>0</v>
      </c>
      <c r="P308" s="3">
        <f>'Banking extract'!V296+'Banking extract'!BC296</f>
        <v>0</v>
      </c>
      <c r="Q308" s="3">
        <f>'Banking extract'!Q296+'Banking extract'!AC296+'Banking extract'!W296</f>
        <v>0</v>
      </c>
      <c r="R308" s="36">
        <f>IF(LEFT('Banking extract'!D296,1)="E",'Banking extract'!N296,0)</f>
        <v>0</v>
      </c>
      <c r="S308" s="13"/>
      <c r="T308" s="13"/>
    </row>
    <row r="309" spans="1:20">
      <c r="A309" s="31">
        <f>'Banking extract'!H297</f>
        <v>0</v>
      </c>
      <c r="B309" s="32" t="str">
        <f>'Banking extract'!J297&amp;" - "&amp;'Banking extract'!K297</f>
        <v xml:space="preserve"> - </v>
      </c>
      <c r="C309" s="33">
        <f>'Banking extract'!A297</f>
        <v>0</v>
      </c>
      <c r="D309" s="3">
        <f>'Banking extract'!AV297</f>
        <v>0</v>
      </c>
      <c r="E309" s="3">
        <f>'Banking extract'!BA297+'Banking extract'!BE297</f>
        <v>0</v>
      </c>
      <c r="F309" s="3">
        <f>'Banking extract'!AU297+'Banking extract'!BC297</f>
        <v>0</v>
      </c>
      <c r="G309" s="3">
        <f>'Banking extract'!AR297</f>
        <v>0</v>
      </c>
      <c r="H309" s="3">
        <f>'Banking extract'!AX297+'Banking extract'!AZ297+'Banking extract'!BB297</f>
        <v>0</v>
      </c>
      <c r="I309" s="3">
        <f>'Banking extract'!BD297</f>
        <v>0</v>
      </c>
      <c r="J309" s="207">
        <f>SUM('Banking extract'!AQ297:BG297)-SUM(D309:I309)-K309</f>
        <v>0</v>
      </c>
      <c r="K309" s="3">
        <f>'Banking extract'!AY297</f>
        <v>0</v>
      </c>
      <c r="L309" s="3">
        <f>IF(LEFT('Banking extract'!D297,1)="R",'Banking extract'!N297,0)</f>
        <v>0</v>
      </c>
      <c r="M309" s="3">
        <f>SUM('Banking extract'!Q297:AP297)-SUM(N309:Q309)</f>
        <v>0</v>
      </c>
      <c r="N309" s="3">
        <f>'Banking extract'!Y297+'Banking extract'!Z297+'Banking extract'!AO297</f>
        <v>0</v>
      </c>
      <c r="O309" s="3">
        <f>'Banking extract'!AB297+'Banking extract'!AE297+'Banking extract'!AK297</f>
        <v>0</v>
      </c>
      <c r="P309" s="3">
        <f>'Banking extract'!V297+'Banking extract'!BC297</f>
        <v>0</v>
      </c>
      <c r="Q309" s="3">
        <f>'Banking extract'!Q297+'Banking extract'!AC297+'Banking extract'!W297</f>
        <v>0</v>
      </c>
      <c r="R309" s="36">
        <f>IF(LEFT('Banking extract'!D297,1)="E",'Banking extract'!N297,0)</f>
        <v>0</v>
      </c>
      <c r="S309" s="13"/>
      <c r="T309" s="13"/>
    </row>
    <row r="310" spans="1:20">
      <c r="A310" s="31">
        <f>'Banking extract'!H298</f>
        <v>0</v>
      </c>
      <c r="B310" s="32" t="str">
        <f>'Banking extract'!J298&amp;" - "&amp;'Banking extract'!K298</f>
        <v xml:space="preserve"> - </v>
      </c>
      <c r="C310" s="33">
        <f>'Banking extract'!A298</f>
        <v>0</v>
      </c>
      <c r="D310" s="3">
        <f>'Banking extract'!AV298</f>
        <v>0</v>
      </c>
      <c r="E310" s="3">
        <f>'Banking extract'!BA298+'Banking extract'!BE298</f>
        <v>0</v>
      </c>
      <c r="F310" s="3">
        <f>'Banking extract'!AU298+'Banking extract'!BC298</f>
        <v>0</v>
      </c>
      <c r="G310" s="3">
        <f>'Banking extract'!AR298</f>
        <v>0</v>
      </c>
      <c r="H310" s="3">
        <f>'Banking extract'!AX298+'Banking extract'!AZ298+'Banking extract'!BB298</f>
        <v>0</v>
      </c>
      <c r="I310" s="3">
        <f>'Banking extract'!BD298</f>
        <v>0</v>
      </c>
      <c r="J310" s="207">
        <f>SUM('Banking extract'!AQ298:BG298)-SUM(D310:I310)-K310</f>
        <v>0</v>
      </c>
      <c r="K310" s="3">
        <f>'Banking extract'!AY298</f>
        <v>0</v>
      </c>
      <c r="L310" s="3">
        <f>IF(LEFT('Banking extract'!D298,1)="R",'Banking extract'!N298,0)</f>
        <v>0</v>
      </c>
      <c r="M310" s="3">
        <f>SUM('Banking extract'!Q298:AP298)-SUM(N310:Q310)</f>
        <v>0</v>
      </c>
      <c r="N310" s="3">
        <f>'Banking extract'!Y298+'Banking extract'!Z298+'Banking extract'!AO298</f>
        <v>0</v>
      </c>
      <c r="O310" s="3">
        <f>'Banking extract'!AB298+'Banking extract'!AE298+'Banking extract'!AK298</f>
        <v>0</v>
      </c>
      <c r="P310" s="3">
        <f>'Banking extract'!V298+'Banking extract'!BC298</f>
        <v>0</v>
      </c>
      <c r="Q310" s="3">
        <f>'Banking extract'!Q298+'Banking extract'!AC298+'Banking extract'!W298</f>
        <v>0</v>
      </c>
      <c r="R310" s="36">
        <f>IF(LEFT('Banking extract'!D298,1)="E",'Banking extract'!N298,0)</f>
        <v>0</v>
      </c>
      <c r="S310" s="13"/>
      <c r="T310" s="13"/>
    </row>
    <row r="311" spans="1:20">
      <c r="A311" s="31">
        <f>'Banking extract'!H299</f>
        <v>0</v>
      </c>
      <c r="B311" s="32" t="str">
        <f>'Banking extract'!J299&amp;" - "&amp;'Banking extract'!K299</f>
        <v xml:space="preserve"> - </v>
      </c>
      <c r="C311" s="33">
        <f>'Banking extract'!A299</f>
        <v>0</v>
      </c>
      <c r="D311" s="3">
        <f>'Banking extract'!AV299</f>
        <v>0</v>
      </c>
      <c r="E311" s="3">
        <f>'Banking extract'!BA299+'Banking extract'!BE299</f>
        <v>0</v>
      </c>
      <c r="F311" s="3">
        <f>'Banking extract'!AU299+'Banking extract'!BC299</f>
        <v>0</v>
      </c>
      <c r="G311" s="3">
        <f>'Banking extract'!AR299</f>
        <v>0</v>
      </c>
      <c r="H311" s="3">
        <f>'Banking extract'!AX299+'Banking extract'!AZ299+'Banking extract'!BB299</f>
        <v>0</v>
      </c>
      <c r="I311" s="3">
        <f>'Banking extract'!BD299</f>
        <v>0</v>
      </c>
      <c r="J311" s="207">
        <f>SUM('Banking extract'!AQ299:BG299)-SUM(D311:I311)-K311</f>
        <v>0</v>
      </c>
      <c r="K311" s="3">
        <f>'Banking extract'!AY299</f>
        <v>0</v>
      </c>
      <c r="L311" s="3">
        <f>IF(LEFT('Banking extract'!D299,1)="R",'Banking extract'!N299,0)</f>
        <v>0</v>
      </c>
      <c r="M311" s="3">
        <f>SUM('Banking extract'!Q299:AP299)-SUM(N311:Q311)</f>
        <v>0</v>
      </c>
      <c r="N311" s="3">
        <f>'Banking extract'!Y299+'Banking extract'!Z299+'Banking extract'!AO299</f>
        <v>0</v>
      </c>
      <c r="O311" s="3">
        <f>'Banking extract'!AB299+'Banking extract'!AE299+'Banking extract'!AK299</f>
        <v>0</v>
      </c>
      <c r="P311" s="3">
        <f>'Banking extract'!V299+'Banking extract'!BC299</f>
        <v>0</v>
      </c>
      <c r="Q311" s="3">
        <f>'Banking extract'!Q299+'Banking extract'!AC299+'Banking extract'!W299</f>
        <v>0</v>
      </c>
      <c r="R311" s="36">
        <f>IF(LEFT('Banking extract'!D299,1)="E",'Banking extract'!N299,0)</f>
        <v>0</v>
      </c>
      <c r="S311" s="13"/>
      <c r="T311" s="13"/>
    </row>
    <row r="312" spans="1:20">
      <c r="A312" s="31">
        <f>'Banking extract'!H300</f>
        <v>0</v>
      </c>
      <c r="B312" s="32" t="str">
        <f>'Banking extract'!J300&amp;" - "&amp;'Banking extract'!K300</f>
        <v xml:space="preserve"> - </v>
      </c>
      <c r="C312" s="33">
        <f>'Banking extract'!A300</f>
        <v>0</v>
      </c>
      <c r="D312" s="3">
        <f>'Banking extract'!AV300</f>
        <v>0</v>
      </c>
      <c r="E312" s="3">
        <f>'Banking extract'!BA300+'Banking extract'!BE300</f>
        <v>0</v>
      </c>
      <c r="F312" s="3">
        <f>'Banking extract'!AU300+'Banking extract'!BC300</f>
        <v>0</v>
      </c>
      <c r="G312" s="3">
        <f>'Banking extract'!AR300</f>
        <v>0</v>
      </c>
      <c r="H312" s="3">
        <f>'Banking extract'!AX300+'Banking extract'!AZ300+'Banking extract'!BB300</f>
        <v>0</v>
      </c>
      <c r="I312" s="3">
        <f>'Banking extract'!BD300</f>
        <v>0</v>
      </c>
      <c r="J312" s="207">
        <f>SUM('Banking extract'!AQ300:BG300)-SUM(D312:I312)-K312</f>
        <v>0</v>
      </c>
      <c r="K312" s="3">
        <f>'Banking extract'!AY300</f>
        <v>0</v>
      </c>
      <c r="L312" s="3">
        <f>IF(LEFT('Banking extract'!D300,1)="R",'Banking extract'!N300,0)</f>
        <v>0</v>
      </c>
      <c r="M312" s="3">
        <f>SUM('Banking extract'!Q300:AP300)-SUM(N312:Q312)</f>
        <v>0</v>
      </c>
      <c r="N312" s="3">
        <f>'Banking extract'!Y300+'Banking extract'!Z300+'Banking extract'!AO300</f>
        <v>0</v>
      </c>
      <c r="O312" s="3">
        <f>'Banking extract'!AB300+'Banking extract'!AE300+'Banking extract'!AK300</f>
        <v>0</v>
      </c>
      <c r="P312" s="3">
        <f>'Banking extract'!V300+'Banking extract'!BC300</f>
        <v>0</v>
      </c>
      <c r="Q312" s="3">
        <f>'Banking extract'!Q300+'Banking extract'!AC300+'Banking extract'!W300</f>
        <v>0</v>
      </c>
      <c r="R312" s="36">
        <f>IF(LEFT('Banking extract'!D300,1)="E",'Banking extract'!N300,0)</f>
        <v>0</v>
      </c>
      <c r="S312" s="13"/>
      <c r="T312" s="13"/>
    </row>
    <row r="313" spans="1:20">
      <c r="A313" s="31">
        <f>'Banking extract'!H301</f>
        <v>0</v>
      </c>
      <c r="B313" s="32" t="str">
        <f>'Banking extract'!J301&amp;" - "&amp;'Banking extract'!K301</f>
        <v xml:space="preserve"> - </v>
      </c>
      <c r="C313" s="33">
        <f>'Banking extract'!A301</f>
        <v>0</v>
      </c>
      <c r="D313" s="3">
        <f>'Banking extract'!AV301</f>
        <v>0</v>
      </c>
      <c r="E313" s="3">
        <f>'Banking extract'!BA301+'Banking extract'!BE301</f>
        <v>0</v>
      </c>
      <c r="F313" s="3">
        <f>'Banking extract'!AU301+'Banking extract'!BC301</f>
        <v>0</v>
      </c>
      <c r="G313" s="3">
        <f>'Banking extract'!AR301</f>
        <v>0</v>
      </c>
      <c r="H313" s="3">
        <f>'Banking extract'!AX301+'Banking extract'!AZ301+'Banking extract'!BB301</f>
        <v>0</v>
      </c>
      <c r="I313" s="3">
        <f>'Banking extract'!BD301</f>
        <v>0</v>
      </c>
      <c r="J313" s="207">
        <f>SUM('Banking extract'!AQ301:BG301)-SUM(D313:I313)-K313</f>
        <v>0</v>
      </c>
      <c r="K313" s="3">
        <f>'Banking extract'!AY301</f>
        <v>0</v>
      </c>
      <c r="L313" s="3">
        <f>IF(LEFT('Banking extract'!D301,1)="R",'Banking extract'!N301,0)</f>
        <v>0</v>
      </c>
      <c r="M313" s="3">
        <f>SUM('Banking extract'!Q301:AP301)-SUM(N313:Q313)</f>
        <v>0</v>
      </c>
      <c r="N313" s="3">
        <f>'Banking extract'!Y301+'Banking extract'!Z301+'Banking extract'!AO301</f>
        <v>0</v>
      </c>
      <c r="O313" s="3">
        <f>'Banking extract'!AB301+'Banking extract'!AE301+'Banking extract'!AK301</f>
        <v>0</v>
      </c>
      <c r="P313" s="3">
        <f>'Banking extract'!V301+'Banking extract'!BC301</f>
        <v>0</v>
      </c>
      <c r="Q313" s="3">
        <f>'Banking extract'!Q301+'Banking extract'!AC301+'Banking extract'!W301</f>
        <v>0</v>
      </c>
      <c r="R313" s="36">
        <f>IF(LEFT('Banking extract'!D301,1)="E",'Banking extract'!N301,0)</f>
        <v>0</v>
      </c>
      <c r="S313" s="13"/>
      <c r="T313" s="13"/>
    </row>
    <row r="314" spans="1:20">
      <c r="A314" s="31">
        <f>'Banking extract'!H302</f>
        <v>0</v>
      </c>
      <c r="B314" s="32" t="str">
        <f>'Banking extract'!J302&amp;" - "&amp;'Banking extract'!K302</f>
        <v xml:space="preserve"> - </v>
      </c>
      <c r="C314" s="33">
        <f>'Banking extract'!A302</f>
        <v>0</v>
      </c>
      <c r="D314" s="3">
        <f>'Banking extract'!AV302</f>
        <v>0</v>
      </c>
      <c r="E314" s="3">
        <f>'Banking extract'!BA302+'Banking extract'!BE302</f>
        <v>0</v>
      </c>
      <c r="F314" s="3">
        <f>'Banking extract'!AU302+'Banking extract'!BC302</f>
        <v>0</v>
      </c>
      <c r="G314" s="3">
        <f>'Banking extract'!AR302</f>
        <v>0</v>
      </c>
      <c r="H314" s="3">
        <f>'Banking extract'!AX302+'Banking extract'!AZ302+'Banking extract'!BB302</f>
        <v>0</v>
      </c>
      <c r="I314" s="3">
        <f>'Banking extract'!BD302</f>
        <v>0</v>
      </c>
      <c r="J314" s="207">
        <f>SUM('Banking extract'!AQ302:BG302)-SUM(D314:I314)-K314</f>
        <v>0</v>
      </c>
      <c r="K314" s="3">
        <f>'Banking extract'!AY302</f>
        <v>0</v>
      </c>
      <c r="L314" s="3">
        <f>IF(LEFT('Banking extract'!D302,1)="R",'Banking extract'!N302,0)</f>
        <v>0</v>
      </c>
      <c r="M314" s="3">
        <f>SUM('Banking extract'!Q302:AP302)-SUM(N314:Q314)</f>
        <v>0</v>
      </c>
      <c r="N314" s="3">
        <f>'Banking extract'!Y302+'Banking extract'!Z302+'Banking extract'!AO302</f>
        <v>0</v>
      </c>
      <c r="O314" s="3">
        <f>'Banking extract'!AB302+'Banking extract'!AE302+'Banking extract'!AK302</f>
        <v>0</v>
      </c>
      <c r="P314" s="3">
        <f>'Banking extract'!V302+'Banking extract'!BC302</f>
        <v>0</v>
      </c>
      <c r="Q314" s="3">
        <f>'Banking extract'!Q302+'Banking extract'!AC302+'Banking extract'!W302</f>
        <v>0</v>
      </c>
      <c r="R314" s="36">
        <f>IF(LEFT('Banking extract'!D302,1)="E",'Banking extract'!N302,0)</f>
        <v>0</v>
      </c>
      <c r="S314" s="13"/>
      <c r="T314" s="13"/>
    </row>
    <row r="315" spans="1:20">
      <c r="A315" s="31">
        <f>'Banking extract'!H303</f>
        <v>0</v>
      </c>
      <c r="B315" s="32" t="str">
        <f>'Banking extract'!J303&amp;" - "&amp;'Banking extract'!K303</f>
        <v xml:space="preserve"> - </v>
      </c>
      <c r="C315" s="33">
        <f>'Banking extract'!A303</f>
        <v>0</v>
      </c>
      <c r="D315" s="3">
        <f>'Banking extract'!AV303</f>
        <v>0</v>
      </c>
      <c r="E315" s="3">
        <f>'Banking extract'!BA303+'Banking extract'!BE303</f>
        <v>0</v>
      </c>
      <c r="F315" s="3">
        <f>'Banking extract'!AU303+'Banking extract'!BC303</f>
        <v>0</v>
      </c>
      <c r="G315" s="3">
        <f>'Banking extract'!AR303</f>
        <v>0</v>
      </c>
      <c r="H315" s="3">
        <f>'Banking extract'!AX303+'Banking extract'!AZ303+'Banking extract'!BB303</f>
        <v>0</v>
      </c>
      <c r="I315" s="3">
        <f>'Banking extract'!BD303</f>
        <v>0</v>
      </c>
      <c r="J315" s="207">
        <f>SUM('Banking extract'!AQ303:BG303)-SUM(D315:I315)-K315</f>
        <v>0</v>
      </c>
      <c r="K315" s="3">
        <f>'Banking extract'!AY303</f>
        <v>0</v>
      </c>
      <c r="L315" s="3">
        <f>IF(LEFT('Banking extract'!D303,1)="R",'Banking extract'!N303,0)</f>
        <v>0</v>
      </c>
      <c r="M315" s="3">
        <f>SUM('Banking extract'!Q303:AP303)-SUM(N315:Q315)</f>
        <v>0</v>
      </c>
      <c r="N315" s="3">
        <f>'Banking extract'!Y303+'Banking extract'!Z303+'Banking extract'!AO303</f>
        <v>0</v>
      </c>
      <c r="O315" s="3">
        <f>'Banking extract'!AB303+'Banking extract'!AE303+'Banking extract'!AK303</f>
        <v>0</v>
      </c>
      <c r="P315" s="3">
        <f>'Banking extract'!V303+'Banking extract'!BC303</f>
        <v>0</v>
      </c>
      <c r="Q315" s="3">
        <f>'Banking extract'!Q303+'Banking extract'!AC303+'Banking extract'!W303</f>
        <v>0</v>
      </c>
      <c r="R315" s="36">
        <f>IF(LEFT('Banking extract'!D303,1)="E",'Banking extract'!N303,0)</f>
        <v>0</v>
      </c>
      <c r="S315" s="13"/>
      <c r="T315" s="13"/>
    </row>
    <row r="316" spans="1:20">
      <c r="A316" s="31">
        <f>'Banking extract'!H304</f>
        <v>0</v>
      </c>
      <c r="B316" s="32" t="str">
        <f>'Banking extract'!J304&amp;" - "&amp;'Banking extract'!K304</f>
        <v xml:space="preserve"> - </v>
      </c>
      <c r="C316" s="33">
        <f>'Banking extract'!A304</f>
        <v>0</v>
      </c>
      <c r="D316" s="3">
        <f>'Banking extract'!AV304</f>
        <v>0</v>
      </c>
      <c r="E316" s="3">
        <f>'Banking extract'!BA304+'Banking extract'!BE304</f>
        <v>0</v>
      </c>
      <c r="F316" s="3">
        <f>'Banking extract'!AU304+'Banking extract'!BC304</f>
        <v>0</v>
      </c>
      <c r="G316" s="3">
        <f>'Banking extract'!AR304</f>
        <v>0</v>
      </c>
      <c r="H316" s="3">
        <f>'Banking extract'!AX304+'Banking extract'!AZ304+'Banking extract'!BB304</f>
        <v>0</v>
      </c>
      <c r="I316" s="3">
        <f>'Banking extract'!BD304</f>
        <v>0</v>
      </c>
      <c r="J316" s="207">
        <f>SUM('Banking extract'!AQ304:BG304)-SUM(D316:I316)-K316</f>
        <v>0</v>
      </c>
      <c r="K316" s="3">
        <f>'Banking extract'!AY304</f>
        <v>0</v>
      </c>
      <c r="L316" s="3">
        <f>IF(LEFT('Banking extract'!D304,1)="R",'Banking extract'!N304,0)</f>
        <v>0</v>
      </c>
      <c r="M316" s="3">
        <f>SUM('Banking extract'!Q304:AP304)-SUM(N316:Q316)</f>
        <v>0</v>
      </c>
      <c r="N316" s="3">
        <f>'Banking extract'!Y304+'Banking extract'!Z304+'Banking extract'!AO304</f>
        <v>0</v>
      </c>
      <c r="O316" s="3">
        <f>'Banking extract'!AB304+'Banking extract'!AE304+'Banking extract'!AK304</f>
        <v>0</v>
      </c>
      <c r="P316" s="3">
        <f>'Banking extract'!V304+'Banking extract'!BC304</f>
        <v>0</v>
      </c>
      <c r="Q316" s="3">
        <f>'Banking extract'!Q304+'Banking extract'!AC304+'Banking extract'!W304</f>
        <v>0</v>
      </c>
      <c r="R316" s="36">
        <f>IF(LEFT('Banking extract'!D304,1)="E",'Banking extract'!N304,0)</f>
        <v>0</v>
      </c>
      <c r="S316" s="13"/>
      <c r="T316" s="13"/>
    </row>
    <row r="317" spans="1:20">
      <c r="A317" s="31">
        <f>'Banking extract'!H305</f>
        <v>0</v>
      </c>
      <c r="B317" s="32" t="str">
        <f>'Banking extract'!J305&amp;" - "&amp;'Banking extract'!K305</f>
        <v xml:space="preserve"> - </v>
      </c>
      <c r="C317" s="33">
        <f>'Banking extract'!A305</f>
        <v>0</v>
      </c>
      <c r="D317" s="3">
        <f>'Banking extract'!AV305</f>
        <v>0</v>
      </c>
      <c r="E317" s="3">
        <f>'Banking extract'!BA305+'Banking extract'!BE305</f>
        <v>0</v>
      </c>
      <c r="F317" s="3">
        <f>'Banking extract'!AU305+'Banking extract'!BC305</f>
        <v>0</v>
      </c>
      <c r="G317" s="3">
        <f>'Banking extract'!AR305</f>
        <v>0</v>
      </c>
      <c r="H317" s="3">
        <f>'Banking extract'!AX305+'Banking extract'!AZ305+'Banking extract'!BB305</f>
        <v>0</v>
      </c>
      <c r="I317" s="3">
        <f>'Banking extract'!BD305</f>
        <v>0</v>
      </c>
      <c r="J317" s="207">
        <f>SUM('Banking extract'!AQ305:BG305)-SUM(D317:I317)-K317</f>
        <v>0</v>
      </c>
      <c r="K317" s="3">
        <f>'Banking extract'!AY305</f>
        <v>0</v>
      </c>
      <c r="L317" s="3">
        <f>IF(LEFT('Banking extract'!D305,1)="R",'Banking extract'!N305,0)</f>
        <v>0</v>
      </c>
      <c r="M317" s="3">
        <f>SUM('Banking extract'!Q305:AP305)-SUM(N317:Q317)</f>
        <v>0</v>
      </c>
      <c r="N317" s="3">
        <f>'Banking extract'!Y305+'Banking extract'!Z305+'Banking extract'!AO305</f>
        <v>0</v>
      </c>
      <c r="O317" s="3">
        <f>'Banking extract'!AB305+'Banking extract'!AE305+'Banking extract'!AK305</f>
        <v>0</v>
      </c>
      <c r="P317" s="3">
        <f>'Banking extract'!V305+'Banking extract'!BC305</f>
        <v>0</v>
      </c>
      <c r="Q317" s="3">
        <f>'Banking extract'!Q305+'Banking extract'!AC305+'Banking extract'!W305</f>
        <v>0</v>
      </c>
      <c r="R317" s="36">
        <f>IF(LEFT('Banking extract'!D305,1)="E",'Banking extract'!N305,0)</f>
        <v>0</v>
      </c>
      <c r="S317" s="13"/>
      <c r="T317" s="13"/>
    </row>
    <row r="318" spans="1:20">
      <c r="A318" s="31">
        <f>'Banking extract'!H306</f>
        <v>0</v>
      </c>
      <c r="B318" s="32" t="str">
        <f>'Banking extract'!J306&amp;" - "&amp;'Banking extract'!K306</f>
        <v xml:space="preserve"> - </v>
      </c>
      <c r="C318" s="33">
        <f>'Banking extract'!A306</f>
        <v>0</v>
      </c>
      <c r="D318" s="3">
        <f>'Banking extract'!AV306</f>
        <v>0</v>
      </c>
      <c r="E318" s="3">
        <f>'Banking extract'!BA306+'Banking extract'!BE306</f>
        <v>0</v>
      </c>
      <c r="F318" s="3">
        <f>'Banking extract'!AU306+'Banking extract'!BC306</f>
        <v>0</v>
      </c>
      <c r="G318" s="3">
        <f>'Banking extract'!AR306</f>
        <v>0</v>
      </c>
      <c r="H318" s="3">
        <f>'Banking extract'!AX306+'Banking extract'!AZ306+'Banking extract'!BB306</f>
        <v>0</v>
      </c>
      <c r="I318" s="3">
        <f>'Banking extract'!BD306</f>
        <v>0</v>
      </c>
      <c r="J318" s="207">
        <f>SUM('Banking extract'!AQ306:BG306)-SUM(D318:I318)-K318</f>
        <v>0</v>
      </c>
      <c r="K318" s="3">
        <f>'Banking extract'!AY306</f>
        <v>0</v>
      </c>
      <c r="L318" s="3">
        <f>IF(LEFT('Banking extract'!D306,1)="R",'Banking extract'!N306,0)</f>
        <v>0</v>
      </c>
      <c r="M318" s="3">
        <f>SUM('Banking extract'!Q306:AP306)-SUM(N318:Q318)</f>
        <v>0</v>
      </c>
      <c r="N318" s="3">
        <f>'Banking extract'!Y306+'Banking extract'!Z306+'Banking extract'!AO306</f>
        <v>0</v>
      </c>
      <c r="O318" s="3">
        <f>'Banking extract'!AB306+'Banking extract'!AE306+'Banking extract'!AK306</f>
        <v>0</v>
      </c>
      <c r="P318" s="3">
        <f>'Banking extract'!V306+'Banking extract'!BC306</f>
        <v>0</v>
      </c>
      <c r="Q318" s="3">
        <f>'Banking extract'!Q306+'Banking extract'!AC306+'Banking extract'!W306</f>
        <v>0</v>
      </c>
      <c r="R318" s="36">
        <f>IF(LEFT('Banking extract'!D306,1)="E",'Banking extract'!N306,0)</f>
        <v>0</v>
      </c>
      <c r="S318" s="13"/>
      <c r="T318" s="13"/>
    </row>
    <row r="319" spans="1:20">
      <c r="A319" s="31">
        <f>'Banking extract'!H307</f>
        <v>0</v>
      </c>
      <c r="B319" s="32" t="str">
        <f>'Banking extract'!J307&amp;" - "&amp;'Banking extract'!K307</f>
        <v xml:space="preserve"> - </v>
      </c>
      <c r="C319" s="33">
        <f>'Banking extract'!A307</f>
        <v>0</v>
      </c>
      <c r="D319" s="3">
        <f>'Banking extract'!AV307</f>
        <v>0</v>
      </c>
      <c r="E319" s="3">
        <f>'Banking extract'!BA307+'Banking extract'!BE307</f>
        <v>0</v>
      </c>
      <c r="F319" s="3">
        <f>'Banking extract'!AU307+'Banking extract'!BC307</f>
        <v>0</v>
      </c>
      <c r="G319" s="3">
        <f>'Banking extract'!AR307</f>
        <v>0</v>
      </c>
      <c r="H319" s="3">
        <f>'Banking extract'!AX307+'Banking extract'!AZ307+'Banking extract'!BB307</f>
        <v>0</v>
      </c>
      <c r="I319" s="3">
        <f>'Banking extract'!BD307</f>
        <v>0</v>
      </c>
      <c r="J319" s="207">
        <f>SUM('Banking extract'!AQ307:BG307)-SUM(D319:I319)-K319</f>
        <v>0</v>
      </c>
      <c r="K319" s="3">
        <f>'Banking extract'!AY307</f>
        <v>0</v>
      </c>
      <c r="L319" s="3">
        <f>IF(LEFT('Banking extract'!D307,1)="R",'Banking extract'!N307,0)</f>
        <v>0</v>
      </c>
      <c r="M319" s="3">
        <f>SUM('Banking extract'!Q307:AP307)-SUM(N319:Q319)</f>
        <v>0</v>
      </c>
      <c r="N319" s="3">
        <f>'Banking extract'!Y307+'Banking extract'!Z307+'Banking extract'!AO307</f>
        <v>0</v>
      </c>
      <c r="O319" s="3">
        <f>'Banking extract'!AB307+'Banking extract'!AE307+'Banking extract'!AK307</f>
        <v>0</v>
      </c>
      <c r="P319" s="3">
        <f>'Banking extract'!V307+'Banking extract'!BC307</f>
        <v>0</v>
      </c>
      <c r="Q319" s="3">
        <f>'Banking extract'!Q307+'Banking extract'!AC307+'Banking extract'!W307</f>
        <v>0</v>
      </c>
      <c r="R319" s="36">
        <f>IF(LEFT('Banking extract'!D307,1)="E",'Banking extract'!N307,0)</f>
        <v>0</v>
      </c>
      <c r="S319" s="13"/>
      <c r="T319" s="13"/>
    </row>
    <row r="320" spans="1:20">
      <c r="A320" s="31">
        <f>'Banking extract'!H308</f>
        <v>0</v>
      </c>
      <c r="B320" s="32" t="str">
        <f>'Banking extract'!J308&amp;" - "&amp;'Banking extract'!K308</f>
        <v xml:space="preserve"> - </v>
      </c>
      <c r="C320" s="33">
        <f>'Banking extract'!A308</f>
        <v>0</v>
      </c>
      <c r="D320" s="3">
        <f>'Banking extract'!AV308</f>
        <v>0</v>
      </c>
      <c r="E320" s="3">
        <f>'Banking extract'!BA308+'Banking extract'!BE308</f>
        <v>0</v>
      </c>
      <c r="F320" s="3">
        <f>'Banking extract'!AU308+'Banking extract'!BC308</f>
        <v>0</v>
      </c>
      <c r="G320" s="3">
        <f>'Banking extract'!AR308</f>
        <v>0</v>
      </c>
      <c r="H320" s="3">
        <f>'Banking extract'!AX308+'Banking extract'!AZ308+'Banking extract'!BB308</f>
        <v>0</v>
      </c>
      <c r="I320" s="3">
        <f>'Banking extract'!BD308</f>
        <v>0</v>
      </c>
      <c r="J320" s="207">
        <f>SUM('Banking extract'!AQ308:BG308)-SUM(D320:I320)-K320</f>
        <v>0</v>
      </c>
      <c r="K320" s="3">
        <f>'Banking extract'!AY308</f>
        <v>0</v>
      </c>
      <c r="L320" s="3">
        <f>IF(LEFT('Banking extract'!D308,1)="R",'Banking extract'!N308,0)</f>
        <v>0</v>
      </c>
      <c r="M320" s="3">
        <f>SUM('Banking extract'!Q308:AP308)-SUM(N320:Q320)</f>
        <v>0</v>
      </c>
      <c r="N320" s="3">
        <f>'Banking extract'!Y308+'Banking extract'!Z308+'Banking extract'!AO308</f>
        <v>0</v>
      </c>
      <c r="O320" s="3">
        <f>'Banking extract'!AB308+'Banking extract'!AE308+'Banking extract'!AK308</f>
        <v>0</v>
      </c>
      <c r="P320" s="3">
        <f>'Banking extract'!V308+'Banking extract'!BC308</f>
        <v>0</v>
      </c>
      <c r="Q320" s="3">
        <f>'Banking extract'!Q308+'Banking extract'!AC308+'Banking extract'!W308</f>
        <v>0</v>
      </c>
      <c r="R320" s="36">
        <f>IF(LEFT('Banking extract'!D308,1)="E",'Banking extract'!N308,0)</f>
        <v>0</v>
      </c>
      <c r="S320" s="13"/>
      <c r="T320" s="13"/>
    </row>
    <row r="321" spans="1:20">
      <c r="A321" s="31">
        <f>'Banking extract'!H309</f>
        <v>0</v>
      </c>
      <c r="B321" s="32" t="str">
        <f>'Banking extract'!J309&amp;" - "&amp;'Banking extract'!K309</f>
        <v xml:space="preserve"> - </v>
      </c>
      <c r="C321" s="33">
        <f>'Banking extract'!A309</f>
        <v>0</v>
      </c>
      <c r="D321" s="3">
        <f>'Banking extract'!AV309</f>
        <v>0</v>
      </c>
      <c r="E321" s="3">
        <f>'Banking extract'!BA309+'Banking extract'!BE309</f>
        <v>0</v>
      </c>
      <c r="F321" s="3">
        <f>'Banking extract'!AU309+'Banking extract'!BC309</f>
        <v>0</v>
      </c>
      <c r="G321" s="3">
        <f>'Banking extract'!AR309</f>
        <v>0</v>
      </c>
      <c r="H321" s="3">
        <f>'Banking extract'!AX309+'Banking extract'!AZ309+'Banking extract'!BB309</f>
        <v>0</v>
      </c>
      <c r="I321" s="3">
        <f>'Banking extract'!BD309</f>
        <v>0</v>
      </c>
      <c r="J321" s="207">
        <f>SUM('Banking extract'!AQ309:BG309)-SUM(D321:I321)-K321</f>
        <v>0</v>
      </c>
      <c r="K321" s="3">
        <f>'Banking extract'!AY309</f>
        <v>0</v>
      </c>
      <c r="L321" s="3">
        <f>IF(LEFT('Banking extract'!D309,1)="R",'Banking extract'!N309,0)</f>
        <v>0</v>
      </c>
      <c r="M321" s="3">
        <f>SUM('Banking extract'!Q309:AP309)-SUM(N321:Q321)</f>
        <v>0</v>
      </c>
      <c r="N321" s="3">
        <f>'Banking extract'!Y309+'Banking extract'!Z309+'Banking extract'!AO309</f>
        <v>0</v>
      </c>
      <c r="O321" s="3">
        <f>'Banking extract'!AB309+'Banking extract'!AE309+'Banking extract'!AK309</f>
        <v>0</v>
      </c>
      <c r="P321" s="3">
        <f>'Banking extract'!V309+'Banking extract'!BC309</f>
        <v>0</v>
      </c>
      <c r="Q321" s="3">
        <f>'Banking extract'!Q309+'Banking extract'!AC309+'Banking extract'!W309</f>
        <v>0</v>
      </c>
      <c r="R321" s="36">
        <f>IF(LEFT('Banking extract'!D309,1)="E",'Banking extract'!N309,0)</f>
        <v>0</v>
      </c>
      <c r="S321" s="13"/>
      <c r="T321" s="13"/>
    </row>
    <row r="322" spans="1:20">
      <c r="A322" s="31">
        <f>'Banking extract'!H310</f>
        <v>0</v>
      </c>
      <c r="B322" s="32" t="str">
        <f>'Banking extract'!J310&amp;" - "&amp;'Banking extract'!K310</f>
        <v xml:space="preserve"> - </v>
      </c>
      <c r="C322" s="33">
        <f>'Banking extract'!A310</f>
        <v>0</v>
      </c>
      <c r="D322" s="3">
        <f>'Banking extract'!AV310</f>
        <v>0</v>
      </c>
      <c r="E322" s="3">
        <f>'Banking extract'!BA310+'Banking extract'!BE310</f>
        <v>0</v>
      </c>
      <c r="F322" s="3">
        <f>'Banking extract'!AU310+'Banking extract'!BC310</f>
        <v>0</v>
      </c>
      <c r="G322" s="3">
        <f>'Banking extract'!AR310</f>
        <v>0</v>
      </c>
      <c r="H322" s="3">
        <f>'Banking extract'!AX310+'Banking extract'!AZ310+'Banking extract'!BB310</f>
        <v>0</v>
      </c>
      <c r="I322" s="3">
        <f>'Banking extract'!BD310</f>
        <v>0</v>
      </c>
      <c r="J322" s="207">
        <f>SUM('Banking extract'!AQ310:BG310)-SUM(D322:I322)-K322</f>
        <v>0</v>
      </c>
      <c r="K322" s="3">
        <f>'Banking extract'!AY310</f>
        <v>0</v>
      </c>
      <c r="L322" s="3">
        <f>IF(LEFT('Banking extract'!D310,1)="R",'Banking extract'!N310,0)</f>
        <v>0</v>
      </c>
      <c r="M322" s="3">
        <f>SUM('Banking extract'!Q310:AP310)-SUM(N322:Q322)</f>
        <v>0</v>
      </c>
      <c r="N322" s="3">
        <f>'Banking extract'!Y310+'Banking extract'!Z310+'Banking extract'!AO310</f>
        <v>0</v>
      </c>
      <c r="O322" s="3">
        <f>'Banking extract'!AB310+'Banking extract'!AE310+'Banking extract'!AK310</f>
        <v>0</v>
      </c>
      <c r="P322" s="3">
        <f>'Banking extract'!V310+'Banking extract'!BC310</f>
        <v>0</v>
      </c>
      <c r="Q322" s="3">
        <f>'Banking extract'!Q310+'Banking extract'!AC310+'Banking extract'!W310</f>
        <v>0</v>
      </c>
      <c r="R322" s="36">
        <f>IF(LEFT('Banking extract'!D310,1)="E",'Banking extract'!N310,0)</f>
        <v>0</v>
      </c>
      <c r="S322" s="13"/>
      <c r="T322" s="13"/>
    </row>
    <row r="323" spans="1:20">
      <c r="A323" s="31">
        <f>'Banking extract'!H311</f>
        <v>0</v>
      </c>
      <c r="B323" s="32" t="str">
        <f>'Banking extract'!J311&amp;" - "&amp;'Banking extract'!K311</f>
        <v xml:space="preserve"> - </v>
      </c>
      <c r="C323" s="33">
        <f>'Banking extract'!A311</f>
        <v>0</v>
      </c>
      <c r="D323" s="3">
        <f>'Banking extract'!AV311</f>
        <v>0</v>
      </c>
      <c r="E323" s="3">
        <f>'Banking extract'!BA311+'Banking extract'!BE311</f>
        <v>0</v>
      </c>
      <c r="F323" s="3">
        <f>'Banking extract'!AU311+'Banking extract'!BC311</f>
        <v>0</v>
      </c>
      <c r="G323" s="3">
        <f>'Banking extract'!AR311</f>
        <v>0</v>
      </c>
      <c r="H323" s="3">
        <f>'Banking extract'!AX311+'Banking extract'!AZ311+'Banking extract'!BB311</f>
        <v>0</v>
      </c>
      <c r="I323" s="3">
        <f>'Banking extract'!BD311</f>
        <v>0</v>
      </c>
      <c r="J323" s="207">
        <f>SUM('Banking extract'!AQ311:BG311)-SUM(D323:I323)-K323</f>
        <v>0</v>
      </c>
      <c r="K323" s="3">
        <f>'Banking extract'!AY311</f>
        <v>0</v>
      </c>
      <c r="L323" s="3">
        <f>IF(LEFT('Banking extract'!D311,1)="R",'Banking extract'!N311,0)</f>
        <v>0</v>
      </c>
      <c r="M323" s="3">
        <f>SUM('Banking extract'!Q311:AP311)-SUM(N323:Q323)</f>
        <v>0</v>
      </c>
      <c r="N323" s="3">
        <f>'Banking extract'!Y311+'Banking extract'!Z311+'Banking extract'!AO311</f>
        <v>0</v>
      </c>
      <c r="O323" s="3">
        <f>'Banking extract'!AB311+'Banking extract'!AE311+'Banking extract'!AK311</f>
        <v>0</v>
      </c>
      <c r="P323" s="3">
        <f>'Banking extract'!V311+'Banking extract'!BC311</f>
        <v>0</v>
      </c>
      <c r="Q323" s="3">
        <f>'Banking extract'!Q311+'Banking extract'!AC311+'Banking extract'!W311</f>
        <v>0</v>
      </c>
      <c r="R323" s="36">
        <f>IF(LEFT('Banking extract'!D311,1)="E",'Banking extract'!N311,0)</f>
        <v>0</v>
      </c>
      <c r="S323" s="13"/>
      <c r="T323" s="13"/>
    </row>
    <row r="324" spans="1:20">
      <c r="A324" s="31">
        <f>'Banking extract'!H312</f>
        <v>0</v>
      </c>
      <c r="B324" s="32" t="str">
        <f>'Banking extract'!J312&amp;" - "&amp;'Banking extract'!K312</f>
        <v xml:space="preserve"> - </v>
      </c>
      <c r="C324" s="33">
        <f>'Banking extract'!A312</f>
        <v>0</v>
      </c>
      <c r="D324" s="3">
        <f>'Banking extract'!AV312</f>
        <v>0</v>
      </c>
      <c r="E324" s="3">
        <f>'Banking extract'!BA312+'Banking extract'!BE312</f>
        <v>0</v>
      </c>
      <c r="F324" s="3">
        <f>'Banking extract'!AU312+'Banking extract'!BC312</f>
        <v>0</v>
      </c>
      <c r="G324" s="3">
        <f>'Banking extract'!AR312</f>
        <v>0</v>
      </c>
      <c r="H324" s="3">
        <f>'Banking extract'!AX312+'Banking extract'!AZ312+'Banking extract'!BB312</f>
        <v>0</v>
      </c>
      <c r="I324" s="3">
        <f>'Banking extract'!BD312</f>
        <v>0</v>
      </c>
      <c r="J324" s="207">
        <f>SUM('Banking extract'!AQ312:BG312)-SUM(D324:I324)-K324</f>
        <v>0</v>
      </c>
      <c r="K324" s="3">
        <f>'Banking extract'!AY312</f>
        <v>0</v>
      </c>
      <c r="L324" s="3">
        <f>IF(LEFT('Banking extract'!D312,1)="R",'Banking extract'!N312,0)</f>
        <v>0</v>
      </c>
      <c r="M324" s="3">
        <f>SUM('Banking extract'!Q312:AP312)-SUM(N324:Q324)</f>
        <v>0</v>
      </c>
      <c r="N324" s="3">
        <f>'Banking extract'!Y312+'Banking extract'!Z312+'Banking extract'!AO312</f>
        <v>0</v>
      </c>
      <c r="O324" s="3">
        <f>'Banking extract'!AB312+'Banking extract'!AE312+'Banking extract'!AK312</f>
        <v>0</v>
      </c>
      <c r="P324" s="3">
        <f>'Banking extract'!V312+'Banking extract'!BC312</f>
        <v>0</v>
      </c>
      <c r="Q324" s="3">
        <f>'Banking extract'!Q312+'Banking extract'!AC312+'Banking extract'!W312</f>
        <v>0</v>
      </c>
      <c r="R324" s="36">
        <f>IF(LEFT('Banking extract'!D312,1)="E",'Banking extract'!N312,0)</f>
        <v>0</v>
      </c>
      <c r="S324" s="13"/>
      <c r="T324" s="13"/>
    </row>
    <row r="325" spans="1:20">
      <c r="A325" s="31">
        <f>'Banking extract'!H313</f>
        <v>0</v>
      </c>
      <c r="B325" s="32" t="str">
        <f>'Banking extract'!J313&amp;" - "&amp;'Banking extract'!K313</f>
        <v xml:space="preserve"> - </v>
      </c>
      <c r="C325" s="33">
        <f>'Banking extract'!A313</f>
        <v>0</v>
      </c>
      <c r="D325" s="3">
        <f>'Banking extract'!AV313</f>
        <v>0</v>
      </c>
      <c r="E325" s="3">
        <f>'Banking extract'!BA313+'Banking extract'!BE313</f>
        <v>0</v>
      </c>
      <c r="F325" s="3">
        <f>'Banking extract'!AU313+'Banking extract'!BC313</f>
        <v>0</v>
      </c>
      <c r="G325" s="3">
        <f>'Banking extract'!AR313</f>
        <v>0</v>
      </c>
      <c r="H325" s="3">
        <f>'Banking extract'!AX313+'Banking extract'!AZ313+'Banking extract'!BB313</f>
        <v>0</v>
      </c>
      <c r="I325" s="3">
        <f>'Banking extract'!BD313</f>
        <v>0</v>
      </c>
      <c r="J325" s="207">
        <f>SUM('Banking extract'!AQ313:BG313)-SUM(D325:I325)-K325</f>
        <v>0</v>
      </c>
      <c r="K325" s="3">
        <f>'Banking extract'!AY313</f>
        <v>0</v>
      </c>
      <c r="L325" s="3">
        <f>IF(LEFT('Banking extract'!D313,1)="R",'Banking extract'!N313,0)</f>
        <v>0</v>
      </c>
      <c r="M325" s="3">
        <f>SUM('Banking extract'!Q313:AP313)-SUM(N325:Q325)</f>
        <v>0</v>
      </c>
      <c r="N325" s="3">
        <f>'Banking extract'!Y313+'Banking extract'!Z313+'Banking extract'!AO313</f>
        <v>0</v>
      </c>
      <c r="O325" s="3">
        <f>'Banking extract'!AB313+'Banking extract'!AE313+'Banking extract'!AK313</f>
        <v>0</v>
      </c>
      <c r="P325" s="3">
        <f>'Banking extract'!V313+'Banking extract'!BC313</f>
        <v>0</v>
      </c>
      <c r="Q325" s="3">
        <f>'Banking extract'!Q313+'Banking extract'!AC313+'Banking extract'!W313</f>
        <v>0</v>
      </c>
      <c r="R325" s="36">
        <f>IF(LEFT('Banking extract'!D313,1)="E",'Banking extract'!N313,0)</f>
        <v>0</v>
      </c>
      <c r="S325" s="13"/>
      <c r="T325" s="13"/>
    </row>
    <row r="326" spans="1:20">
      <c r="A326" s="31">
        <f>'Banking extract'!H314</f>
        <v>0</v>
      </c>
      <c r="B326" s="32" t="str">
        <f>'Banking extract'!J314&amp;" - "&amp;'Banking extract'!K314</f>
        <v xml:space="preserve"> - </v>
      </c>
      <c r="C326" s="33">
        <f>'Banking extract'!A314</f>
        <v>0</v>
      </c>
      <c r="D326" s="3">
        <f>'Banking extract'!AV314</f>
        <v>0</v>
      </c>
      <c r="E326" s="3">
        <f>'Banking extract'!BA314+'Banking extract'!BE314</f>
        <v>0</v>
      </c>
      <c r="F326" s="3">
        <f>'Banking extract'!AU314+'Banking extract'!BC314</f>
        <v>0</v>
      </c>
      <c r="G326" s="3">
        <f>'Banking extract'!AR314</f>
        <v>0</v>
      </c>
      <c r="H326" s="3">
        <f>'Banking extract'!AX314+'Banking extract'!AZ314+'Banking extract'!BB314</f>
        <v>0</v>
      </c>
      <c r="I326" s="3">
        <f>'Banking extract'!BD314</f>
        <v>0</v>
      </c>
      <c r="J326" s="207">
        <f>SUM('Banking extract'!AQ314:BG314)-SUM(D326:I326)-K326</f>
        <v>0</v>
      </c>
      <c r="K326" s="3">
        <f>'Banking extract'!AY314</f>
        <v>0</v>
      </c>
      <c r="L326" s="3">
        <f>IF(LEFT('Banking extract'!D314,1)="R",'Banking extract'!N314,0)</f>
        <v>0</v>
      </c>
      <c r="M326" s="3">
        <f>SUM('Banking extract'!Q314:AP314)-SUM(N326:Q326)</f>
        <v>0</v>
      </c>
      <c r="N326" s="3">
        <f>'Banking extract'!Y314+'Banking extract'!Z314+'Banking extract'!AO314</f>
        <v>0</v>
      </c>
      <c r="O326" s="3">
        <f>'Banking extract'!AB314+'Banking extract'!AE314+'Banking extract'!AK314</f>
        <v>0</v>
      </c>
      <c r="P326" s="3">
        <f>'Banking extract'!V314+'Banking extract'!BC314</f>
        <v>0</v>
      </c>
      <c r="Q326" s="3">
        <f>'Banking extract'!Q314+'Banking extract'!AC314+'Banking extract'!W314</f>
        <v>0</v>
      </c>
      <c r="R326" s="36">
        <f>IF(LEFT('Banking extract'!D314,1)="E",'Banking extract'!N314,0)</f>
        <v>0</v>
      </c>
      <c r="S326" s="13"/>
      <c r="T326" s="13"/>
    </row>
    <row r="327" spans="1:20">
      <c r="A327" s="31">
        <f>'Banking extract'!H315</f>
        <v>0</v>
      </c>
      <c r="B327" s="32" t="str">
        <f>'Banking extract'!J315&amp;" - "&amp;'Banking extract'!K315</f>
        <v xml:space="preserve"> - </v>
      </c>
      <c r="C327" s="33">
        <f>'Banking extract'!A315</f>
        <v>0</v>
      </c>
      <c r="D327" s="3">
        <f>'Banking extract'!AV315</f>
        <v>0</v>
      </c>
      <c r="E327" s="3">
        <f>'Banking extract'!BA315+'Banking extract'!BE315</f>
        <v>0</v>
      </c>
      <c r="F327" s="3">
        <f>'Banking extract'!AU315+'Banking extract'!BC315</f>
        <v>0</v>
      </c>
      <c r="G327" s="3">
        <f>'Banking extract'!AR315</f>
        <v>0</v>
      </c>
      <c r="H327" s="3">
        <f>'Banking extract'!AX315+'Banking extract'!AZ315+'Banking extract'!BB315</f>
        <v>0</v>
      </c>
      <c r="I327" s="3">
        <f>'Banking extract'!BD315</f>
        <v>0</v>
      </c>
      <c r="J327" s="207">
        <f>SUM('Banking extract'!AQ315:BG315)-SUM(D327:I327)-K327</f>
        <v>0</v>
      </c>
      <c r="K327" s="3">
        <f>'Banking extract'!AY315</f>
        <v>0</v>
      </c>
      <c r="L327" s="3">
        <f>IF(LEFT('Banking extract'!D315,1)="R",'Banking extract'!N315,0)</f>
        <v>0</v>
      </c>
      <c r="M327" s="3">
        <f>SUM('Banking extract'!Q315:AP315)-SUM(N327:Q327)</f>
        <v>0</v>
      </c>
      <c r="N327" s="3">
        <f>'Banking extract'!Y315+'Banking extract'!Z315+'Banking extract'!AO315</f>
        <v>0</v>
      </c>
      <c r="O327" s="3">
        <f>'Banking extract'!AB315+'Banking extract'!AE315+'Banking extract'!AK315</f>
        <v>0</v>
      </c>
      <c r="P327" s="3">
        <f>'Banking extract'!V315+'Banking extract'!BC315</f>
        <v>0</v>
      </c>
      <c r="Q327" s="3">
        <f>'Banking extract'!Q315+'Banking extract'!AC315+'Banking extract'!W315</f>
        <v>0</v>
      </c>
      <c r="R327" s="36">
        <f>IF(LEFT('Banking extract'!D315,1)="E",'Banking extract'!N315,0)</f>
        <v>0</v>
      </c>
      <c r="S327" s="13"/>
      <c r="T327" s="13"/>
    </row>
    <row r="328" spans="1:20">
      <c r="A328" s="31">
        <f>'Banking extract'!H316</f>
        <v>0</v>
      </c>
      <c r="B328" s="32" t="str">
        <f>'Banking extract'!J316&amp;" - "&amp;'Banking extract'!K316</f>
        <v xml:space="preserve"> - </v>
      </c>
      <c r="C328" s="33">
        <f>'Banking extract'!A316</f>
        <v>0</v>
      </c>
      <c r="D328" s="3">
        <f>'Banking extract'!AV316</f>
        <v>0</v>
      </c>
      <c r="E328" s="3">
        <f>'Banking extract'!BA316+'Banking extract'!BE316</f>
        <v>0</v>
      </c>
      <c r="F328" s="3">
        <f>'Banking extract'!AU316+'Banking extract'!BC316</f>
        <v>0</v>
      </c>
      <c r="G328" s="3">
        <f>'Banking extract'!AR316</f>
        <v>0</v>
      </c>
      <c r="H328" s="3">
        <f>'Banking extract'!AX316+'Banking extract'!AZ316+'Banking extract'!BB316</f>
        <v>0</v>
      </c>
      <c r="I328" s="3">
        <f>'Banking extract'!BD316</f>
        <v>0</v>
      </c>
      <c r="J328" s="207">
        <f>SUM('Banking extract'!AQ316:BG316)-SUM(D328:I328)-K328</f>
        <v>0</v>
      </c>
      <c r="K328" s="3">
        <f>'Banking extract'!AY316</f>
        <v>0</v>
      </c>
      <c r="L328" s="3">
        <f>IF(LEFT('Banking extract'!D316,1)="R",'Banking extract'!N316,0)</f>
        <v>0</v>
      </c>
      <c r="M328" s="3">
        <f>SUM('Banking extract'!Q316:AP316)-SUM(N328:Q328)</f>
        <v>0</v>
      </c>
      <c r="N328" s="3">
        <f>'Banking extract'!Y316+'Banking extract'!Z316+'Banking extract'!AO316</f>
        <v>0</v>
      </c>
      <c r="O328" s="3">
        <f>'Banking extract'!AB316+'Banking extract'!AE316+'Banking extract'!AK316</f>
        <v>0</v>
      </c>
      <c r="P328" s="3">
        <f>'Banking extract'!V316+'Banking extract'!BC316</f>
        <v>0</v>
      </c>
      <c r="Q328" s="3">
        <f>'Banking extract'!Q316+'Banking extract'!AC316+'Banking extract'!W316</f>
        <v>0</v>
      </c>
      <c r="R328" s="36">
        <f>IF(LEFT('Banking extract'!D316,1)="E",'Banking extract'!N316,0)</f>
        <v>0</v>
      </c>
      <c r="S328" s="13"/>
      <c r="T328" s="13"/>
    </row>
    <row r="329" spans="1:20">
      <c r="A329" s="31">
        <f>'Banking extract'!H317</f>
        <v>0</v>
      </c>
      <c r="B329" s="32" t="str">
        <f>'Banking extract'!J317&amp;" - "&amp;'Banking extract'!K317</f>
        <v xml:space="preserve"> - </v>
      </c>
      <c r="C329" s="33">
        <f>'Banking extract'!A317</f>
        <v>0</v>
      </c>
      <c r="D329" s="3">
        <f>'Banking extract'!AV317</f>
        <v>0</v>
      </c>
      <c r="E329" s="3">
        <f>'Banking extract'!BA317+'Banking extract'!BE317</f>
        <v>0</v>
      </c>
      <c r="F329" s="3">
        <f>'Banking extract'!AU317+'Banking extract'!BC317</f>
        <v>0</v>
      </c>
      <c r="G329" s="3">
        <f>'Banking extract'!AR317</f>
        <v>0</v>
      </c>
      <c r="H329" s="3">
        <f>'Banking extract'!AX317+'Banking extract'!AZ317+'Banking extract'!BB317</f>
        <v>0</v>
      </c>
      <c r="I329" s="3">
        <f>'Banking extract'!BD317</f>
        <v>0</v>
      </c>
      <c r="J329" s="207">
        <f>SUM('Banking extract'!AQ317:BG317)-SUM(D329:I329)-K329</f>
        <v>0</v>
      </c>
      <c r="K329" s="3">
        <f>'Banking extract'!AY317</f>
        <v>0</v>
      </c>
      <c r="L329" s="3">
        <f>IF(LEFT('Banking extract'!D317,1)="R",'Banking extract'!N317,0)</f>
        <v>0</v>
      </c>
      <c r="M329" s="3">
        <f>SUM('Banking extract'!Q317:AP317)-SUM(N329:Q329)</f>
        <v>0</v>
      </c>
      <c r="N329" s="3">
        <f>'Banking extract'!Y317+'Banking extract'!Z317+'Banking extract'!AO317</f>
        <v>0</v>
      </c>
      <c r="O329" s="3">
        <f>'Banking extract'!AB317+'Banking extract'!AE317+'Banking extract'!AK317</f>
        <v>0</v>
      </c>
      <c r="P329" s="3">
        <f>'Banking extract'!V317+'Banking extract'!BC317</f>
        <v>0</v>
      </c>
      <c r="Q329" s="3">
        <f>'Banking extract'!Q317+'Banking extract'!AC317+'Banking extract'!W317</f>
        <v>0</v>
      </c>
      <c r="R329" s="36">
        <f>IF(LEFT('Banking extract'!D317,1)="E",'Banking extract'!N317,0)</f>
        <v>0</v>
      </c>
      <c r="S329" s="13"/>
      <c r="T329" s="13"/>
    </row>
    <row r="330" spans="1:20">
      <c r="A330" s="31">
        <f>'Banking extract'!H318</f>
        <v>0</v>
      </c>
      <c r="B330" s="32" t="str">
        <f>'Banking extract'!J318&amp;" - "&amp;'Banking extract'!K318</f>
        <v xml:space="preserve"> - </v>
      </c>
      <c r="C330" s="33">
        <f>'Banking extract'!A318</f>
        <v>0</v>
      </c>
      <c r="D330" s="3">
        <f>'Banking extract'!AV318</f>
        <v>0</v>
      </c>
      <c r="E330" s="3">
        <f>'Banking extract'!BA318+'Banking extract'!BE318</f>
        <v>0</v>
      </c>
      <c r="F330" s="3">
        <f>'Banking extract'!AU318+'Banking extract'!BC318</f>
        <v>0</v>
      </c>
      <c r="G330" s="3">
        <f>'Banking extract'!AR318</f>
        <v>0</v>
      </c>
      <c r="H330" s="3">
        <f>'Banking extract'!AX318+'Banking extract'!AZ318+'Banking extract'!BB318</f>
        <v>0</v>
      </c>
      <c r="I330" s="3">
        <f>'Banking extract'!BD318</f>
        <v>0</v>
      </c>
      <c r="J330" s="207">
        <f>SUM('Banking extract'!AQ318:BG318)-SUM(D330:I330)-K330</f>
        <v>0</v>
      </c>
      <c r="K330" s="3">
        <f>'Banking extract'!AY318</f>
        <v>0</v>
      </c>
      <c r="L330" s="3">
        <f>IF(LEFT('Banking extract'!D318,1)="R",'Banking extract'!N318,0)</f>
        <v>0</v>
      </c>
      <c r="M330" s="3">
        <f>SUM('Banking extract'!Q318:AP318)-SUM(N330:Q330)</f>
        <v>0</v>
      </c>
      <c r="N330" s="3">
        <f>'Banking extract'!Y318+'Banking extract'!Z318+'Banking extract'!AO318</f>
        <v>0</v>
      </c>
      <c r="O330" s="3">
        <f>'Banking extract'!AB318+'Banking extract'!AE318+'Banking extract'!AK318</f>
        <v>0</v>
      </c>
      <c r="P330" s="3">
        <f>'Banking extract'!V318+'Banking extract'!BC318</f>
        <v>0</v>
      </c>
      <c r="Q330" s="3">
        <f>'Banking extract'!Q318+'Banking extract'!AC318+'Banking extract'!W318</f>
        <v>0</v>
      </c>
      <c r="R330" s="36">
        <f>IF(LEFT('Banking extract'!D318,1)="E",'Banking extract'!N318,0)</f>
        <v>0</v>
      </c>
      <c r="S330" s="13"/>
      <c r="T330" s="13"/>
    </row>
    <row r="331" spans="1:20">
      <c r="A331" s="31">
        <f>'Banking extract'!H319</f>
        <v>0</v>
      </c>
      <c r="B331" s="32" t="str">
        <f>'Banking extract'!J319&amp;" - "&amp;'Banking extract'!K319</f>
        <v xml:space="preserve"> - </v>
      </c>
      <c r="C331" s="33">
        <f>'Banking extract'!A319</f>
        <v>0</v>
      </c>
      <c r="D331" s="3">
        <f>'Banking extract'!AV319</f>
        <v>0</v>
      </c>
      <c r="E331" s="3">
        <f>'Banking extract'!BA319+'Banking extract'!BE319</f>
        <v>0</v>
      </c>
      <c r="F331" s="3">
        <f>'Banking extract'!AU319+'Banking extract'!BC319</f>
        <v>0</v>
      </c>
      <c r="G331" s="3">
        <f>'Banking extract'!AR319</f>
        <v>0</v>
      </c>
      <c r="H331" s="3">
        <f>'Banking extract'!AX319+'Banking extract'!AZ319+'Banking extract'!BB319</f>
        <v>0</v>
      </c>
      <c r="I331" s="3">
        <f>'Banking extract'!BD319</f>
        <v>0</v>
      </c>
      <c r="J331" s="207">
        <f>SUM('Banking extract'!AQ319:BG319)-SUM(D331:I331)-K331</f>
        <v>0</v>
      </c>
      <c r="K331" s="3">
        <f>'Banking extract'!AY319</f>
        <v>0</v>
      </c>
      <c r="L331" s="3">
        <f>IF(LEFT('Banking extract'!D319,1)="R",'Banking extract'!N319,0)</f>
        <v>0</v>
      </c>
      <c r="M331" s="3">
        <f>SUM('Banking extract'!Q319:AP319)-SUM(N331:Q331)</f>
        <v>0</v>
      </c>
      <c r="N331" s="3">
        <f>'Banking extract'!Y319+'Banking extract'!Z319+'Banking extract'!AO319</f>
        <v>0</v>
      </c>
      <c r="O331" s="3">
        <f>'Banking extract'!AB319+'Banking extract'!AE319+'Banking extract'!AK319</f>
        <v>0</v>
      </c>
      <c r="P331" s="3">
        <f>'Banking extract'!V319+'Banking extract'!BC319</f>
        <v>0</v>
      </c>
      <c r="Q331" s="3">
        <f>'Banking extract'!Q319+'Banking extract'!AC319+'Banking extract'!W319</f>
        <v>0</v>
      </c>
      <c r="R331" s="36">
        <f>IF(LEFT('Banking extract'!D319,1)="E",'Banking extract'!N319,0)</f>
        <v>0</v>
      </c>
      <c r="S331" s="13"/>
      <c r="T331" s="13"/>
    </row>
    <row r="332" spans="1:20">
      <c r="A332" s="31">
        <f>'Banking extract'!H320</f>
        <v>0</v>
      </c>
      <c r="B332" s="32" t="str">
        <f>'Banking extract'!J320&amp;" - "&amp;'Banking extract'!K320</f>
        <v xml:space="preserve"> - </v>
      </c>
      <c r="C332" s="33">
        <f>'Banking extract'!A320</f>
        <v>0</v>
      </c>
      <c r="D332" s="3">
        <f>'Banking extract'!AV320</f>
        <v>0</v>
      </c>
      <c r="E332" s="3">
        <f>'Banking extract'!BA320+'Banking extract'!BE320</f>
        <v>0</v>
      </c>
      <c r="F332" s="3">
        <f>'Banking extract'!AU320+'Banking extract'!BC320</f>
        <v>0</v>
      </c>
      <c r="G332" s="3">
        <f>'Banking extract'!AR320</f>
        <v>0</v>
      </c>
      <c r="H332" s="3">
        <f>'Banking extract'!AX320+'Banking extract'!AZ320+'Banking extract'!BB320</f>
        <v>0</v>
      </c>
      <c r="I332" s="3">
        <f>'Banking extract'!BD320</f>
        <v>0</v>
      </c>
      <c r="J332" s="207">
        <f>SUM('Banking extract'!AQ320:BG320)-SUM(D332:I332)-K332</f>
        <v>0</v>
      </c>
      <c r="K332" s="3">
        <f>'Banking extract'!AY320</f>
        <v>0</v>
      </c>
      <c r="L332" s="3">
        <f>IF(LEFT('Banking extract'!D320,1)="R",'Banking extract'!N320,0)</f>
        <v>0</v>
      </c>
      <c r="M332" s="3">
        <f>SUM('Banking extract'!Q320:AP320)-SUM(N332:Q332)</f>
        <v>0</v>
      </c>
      <c r="N332" s="3">
        <f>'Banking extract'!Y320+'Banking extract'!Z320+'Banking extract'!AO320</f>
        <v>0</v>
      </c>
      <c r="O332" s="3">
        <f>'Banking extract'!AB320+'Banking extract'!AE320+'Banking extract'!AK320</f>
        <v>0</v>
      </c>
      <c r="P332" s="3">
        <f>'Banking extract'!V320+'Banking extract'!BC320</f>
        <v>0</v>
      </c>
      <c r="Q332" s="3">
        <f>'Banking extract'!Q320+'Banking extract'!AC320+'Banking extract'!W320</f>
        <v>0</v>
      </c>
      <c r="R332" s="36">
        <f>IF(LEFT('Banking extract'!D320,1)="E",'Banking extract'!N320,0)</f>
        <v>0</v>
      </c>
      <c r="S332" s="13"/>
      <c r="T332" s="13"/>
    </row>
    <row r="333" spans="1:20">
      <c r="A333" s="31">
        <f>'Banking extract'!H321</f>
        <v>0</v>
      </c>
      <c r="B333" s="32" t="str">
        <f>'Banking extract'!J321&amp;" - "&amp;'Banking extract'!K321</f>
        <v xml:space="preserve"> - </v>
      </c>
      <c r="C333" s="33">
        <f>'Banking extract'!A321</f>
        <v>0</v>
      </c>
      <c r="D333" s="3">
        <f>'Banking extract'!AV321</f>
        <v>0</v>
      </c>
      <c r="E333" s="3">
        <f>'Banking extract'!BA321+'Banking extract'!BE321</f>
        <v>0</v>
      </c>
      <c r="F333" s="3">
        <f>'Banking extract'!AU321+'Banking extract'!BC321</f>
        <v>0</v>
      </c>
      <c r="G333" s="3">
        <f>'Banking extract'!AR321</f>
        <v>0</v>
      </c>
      <c r="H333" s="3">
        <f>'Banking extract'!AX321+'Banking extract'!AZ321+'Banking extract'!BB321</f>
        <v>0</v>
      </c>
      <c r="I333" s="3">
        <f>'Banking extract'!BD321</f>
        <v>0</v>
      </c>
      <c r="J333" s="207">
        <f>SUM('Banking extract'!AQ321:BG321)-SUM(D333:I333)-K333</f>
        <v>0</v>
      </c>
      <c r="K333" s="3">
        <f>'Banking extract'!AY321</f>
        <v>0</v>
      </c>
      <c r="L333" s="3">
        <f>IF(LEFT('Banking extract'!D321,1)="R",'Banking extract'!N321,0)</f>
        <v>0</v>
      </c>
      <c r="M333" s="3">
        <f>SUM('Banking extract'!Q321:AP321)-SUM(N333:Q333)</f>
        <v>0</v>
      </c>
      <c r="N333" s="3">
        <f>'Banking extract'!Y321+'Banking extract'!Z321+'Banking extract'!AO321</f>
        <v>0</v>
      </c>
      <c r="O333" s="3">
        <f>'Banking extract'!AB321+'Banking extract'!AE321+'Banking extract'!AK321</f>
        <v>0</v>
      </c>
      <c r="P333" s="3">
        <f>'Banking extract'!V321+'Banking extract'!BC321</f>
        <v>0</v>
      </c>
      <c r="Q333" s="3">
        <f>'Banking extract'!Q321+'Banking extract'!AC321+'Banking extract'!W321</f>
        <v>0</v>
      </c>
      <c r="R333" s="36">
        <f>IF(LEFT('Banking extract'!D321,1)="E",'Banking extract'!N321,0)</f>
        <v>0</v>
      </c>
      <c r="S333" s="13"/>
      <c r="T333" s="13"/>
    </row>
    <row r="334" spans="1:20">
      <c r="A334" s="31">
        <f>'Banking extract'!H322</f>
        <v>0</v>
      </c>
      <c r="B334" s="32" t="str">
        <f>'Banking extract'!J322&amp;" - "&amp;'Banking extract'!K322</f>
        <v xml:space="preserve"> - </v>
      </c>
      <c r="C334" s="33">
        <f>'Banking extract'!A322</f>
        <v>0</v>
      </c>
      <c r="D334" s="3">
        <f>'Banking extract'!AV322</f>
        <v>0</v>
      </c>
      <c r="E334" s="3">
        <f>'Banking extract'!BA322+'Banking extract'!BE322</f>
        <v>0</v>
      </c>
      <c r="F334" s="3">
        <f>'Banking extract'!AU322+'Banking extract'!BC322</f>
        <v>0</v>
      </c>
      <c r="G334" s="3">
        <f>'Banking extract'!AR322</f>
        <v>0</v>
      </c>
      <c r="H334" s="3">
        <f>'Banking extract'!AX322+'Banking extract'!AZ322+'Banking extract'!BB322</f>
        <v>0</v>
      </c>
      <c r="I334" s="3">
        <f>'Banking extract'!BD322</f>
        <v>0</v>
      </c>
      <c r="J334" s="207">
        <f>SUM('Banking extract'!AQ322:BG322)-SUM(D334:I334)-K334</f>
        <v>0</v>
      </c>
      <c r="K334" s="3">
        <f>'Banking extract'!AY322</f>
        <v>0</v>
      </c>
      <c r="L334" s="3">
        <f>IF(LEFT('Banking extract'!D322,1)="R",'Banking extract'!N322,0)</f>
        <v>0</v>
      </c>
      <c r="M334" s="3">
        <f>SUM('Banking extract'!Q322:AP322)-SUM(N334:Q334)</f>
        <v>0</v>
      </c>
      <c r="N334" s="3">
        <f>'Banking extract'!Y322+'Banking extract'!Z322+'Banking extract'!AO322</f>
        <v>0</v>
      </c>
      <c r="O334" s="3">
        <f>'Banking extract'!AB322+'Banking extract'!AE322+'Banking extract'!AK322</f>
        <v>0</v>
      </c>
      <c r="P334" s="3">
        <f>'Banking extract'!V322+'Banking extract'!BC322</f>
        <v>0</v>
      </c>
      <c r="Q334" s="3">
        <f>'Banking extract'!Q322+'Banking extract'!AC322+'Banking extract'!W322</f>
        <v>0</v>
      </c>
      <c r="R334" s="36">
        <f>IF(LEFT('Banking extract'!D322,1)="E",'Banking extract'!N322,0)</f>
        <v>0</v>
      </c>
      <c r="S334" s="13"/>
      <c r="T334" s="13"/>
    </row>
    <row r="335" spans="1:20">
      <c r="A335" s="31">
        <f>'Banking extract'!H323</f>
        <v>0</v>
      </c>
      <c r="B335" s="32" t="str">
        <f>'Banking extract'!J323&amp;" - "&amp;'Banking extract'!K323</f>
        <v xml:space="preserve"> - </v>
      </c>
      <c r="C335" s="33">
        <f>'Banking extract'!A323</f>
        <v>0</v>
      </c>
      <c r="D335" s="3">
        <f>'Banking extract'!AV323</f>
        <v>0</v>
      </c>
      <c r="E335" s="3">
        <f>'Banking extract'!BA323+'Banking extract'!BE323</f>
        <v>0</v>
      </c>
      <c r="F335" s="3">
        <f>'Banking extract'!AU323+'Banking extract'!BC323</f>
        <v>0</v>
      </c>
      <c r="G335" s="3">
        <f>'Banking extract'!AR323</f>
        <v>0</v>
      </c>
      <c r="H335" s="3">
        <f>'Banking extract'!AX323+'Banking extract'!AZ323+'Banking extract'!BB323</f>
        <v>0</v>
      </c>
      <c r="I335" s="3">
        <f>'Banking extract'!BD323</f>
        <v>0</v>
      </c>
      <c r="J335" s="207">
        <f>SUM('Banking extract'!AQ323:BG323)-SUM(D335:I335)-K335</f>
        <v>0</v>
      </c>
      <c r="K335" s="3">
        <f>'Banking extract'!AY323</f>
        <v>0</v>
      </c>
      <c r="L335" s="3">
        <f>IF(LEFT('Banking extract'!D323,1)="R",'Banking extract'!N323,0)</f>
        <v>0</v>
      </c>
      <c r="M335" s="3">
        <f>SUM('Banking extract'!Q323:AP323)-SUM(N335:Q335)</f>
        <v>0</v>
      </c>
      <c r="N335" s="3">
        <f>'Banking extract'!Y323+'Banking extract'!Z323+'Banking extract'!AO323</f>
        <v>0</v>
      </c>
      <c r="O335" s="3">
        <f>'Banking extract'!AB323+'Banking extract'!AE323+'Banking extract'!AK323</f>
        <v>0</v>
      </c>
      <c r="P335" s="3">
        <f>'Banking extract'!V323+'Banking extract'!BC323</f>
        <v>0</v>
      </c>
      <c r="Q335" s="3">
        <f>'Banking extract'!Q323+'Banking extract'!AC323+'Banking extract'!W323</f>
        <v>0</v>
      </c>
      <c r="R335" s="36">
        <f>IF(LEFT('Banking extract'!D323,1)="E",'Banking extract'!N323,0)</f>
        <v>0</v>
      </c>
      <c r="S335" s="13"/>
      <c r="T335" s="13"/>
    </row>
    <row r="336" spans="1:20">
      <c r="A336" s="31">
        <f>'Banking extract'!H324</f>
        <v>0</v>
      </c>
      <c r="B336" s="32" t="str">
        <f>'Banking extract'!J324&amp;" - "&amp;'Banking extract'!K324</f>
        <v xml:space="preserve"> - </v>
      </c>
      <c r="C336" s="33">
        <f>'Banking extract'!A324</f>
        <v>0</v>
      </c>
      <c r="D336" s="3">
        <f>'Banking extract'!AV324</f>
        <v>0</v>
      </c>
      <c r="E336" s="3">
        <f>'Banking extract'!BA324+'Banking extract'!BE324</f>
        <v>0</v>
      </c>
      <c r="F336" s="3">
        <f>'Banking extract'!AU324+'Banking extract'!BC324</f>
        <v>0</v>
      </c>
      <c r="G336" s="3">
        <f>'Banking extract'!AR324</f>
        <v>0</v>
      </c>
      <c r="H336" s="3">
        <f>'Banking extract'!AX324+'Banking extract'!AZ324+'Banking extract'!BB324</f>
        <v>0</v>
      </c>
      <c r="I336" s="3">
        <f>'Banking extract'!BD324</f>
        <v>0</v>
      </c>
      <c r="J336" s="207">
        <f>SUM('Banking extract'!AQ324:BG324)-SUM(D336:I336)-K336</f>
        <v>0</v>
      </c>
      <c r="K336" s="3">
        <f>'Banking extract'!AY324</f>
        <v>0</v>
      </c>
      <c r="L336" s="3">
        <f>IF(LEFT('Banking extract'!D324,1)="R",'Banking extract'!N324,0)</f>
        <v>0</v>
      </c>
      <c r="M336" s="3">
        <f>SUM('Banking extract'!Q324:AP324)-SUM(N336:Q336)</f>
        <v>0</v>
      </c>
      <c r="N336" s="3">
        <f>'Banking extract'!Y324+'Banking extract'!Z324+'Banking extract'!AO324</f>
        <v>0</v>
      </c>
      <c r="O336" s="3">
        <f>'Banking extract'!AB324+'Banking extract'!AE324+'Banking extract'!AK324</f>
        <v>0</v>
      </c>
      <c r="P336" s="3">
        <f>'Banking extract'!V324+'Banking extract'!BC324</f>
        <v>0</v>
      </c>
      <c r="Q336" s="3">
        <f>'Banking extract'!Q324+'Banking extract'!AC324+'Banking extract'!W324</f>
        <v>0</v>
      </c>
      <c r="R336" s="36">
        <f>IF(LEFT('Banking extract'!D324,1)="E",'Banking extract'!N324,0)</f>
        <v>0</v>
      </c>
      <c r="S336" s="13"/>
      <c r="T336" s="13"/>
    </row>
    <row r="337" spans="1:20">
      <c r="A337" s="31">
        <f>'Banking extract'!H325</f>
        <v>0</v>
      </c>
      <c r="B337" s="32" t="str">
        <f>'Banking extract'!J325&amp;" - "&amp;'Banking extract'!K325</f>
        <v xml:space="preserve"> - </v>
      </c>
      <c r="C337" s="33">
        <f>'Banking extract'!A325</f>
        <v>0</v>
      </c>
      <c r="D337" s="3">
        <f>'Banking extract'!AV325</f>
        <v>0</v>
      </c>
      <c r="E337" s="3">
        <f>'Banking extract'!BA325+'Banking extract'!BE325</f>
        <v>0</v>
      </c>
      <c r="F337" s="3">
        <f>'Banking extract'!AU325+'Banking extract'!BC325</f>
        <v>0</v>
      </c>
      <c r="G337" s="3">
        <f>'Banking extract'!AR325</f>
        <v>0</v>
      </c>
      <c r="H337" s="3">
        <f>'Banking extract'!AX325+'Banking extract'!AZ325+'Banking extract'!BB325</f>
        <v>0</v>
      </c>
      <c r="I337" s="3">
        <f>'Banking extract'!BD325</f>
        <v>0</v>
      </c>
      <c r="J337" s="207">
        <f>SUM('Banking extract'!AQ325:BG325)-SUM(D337:I337)-K337</f>
        <v>0</v>
      </c>
      <c r="K337" s="3">
        <f>'Banking extract'!AY325</f>
        <v>0</v>
      </c>
      <c r="L337" s="3">
        <f>IF(LEFT('Banking extract'!D325,1)="R",'Banking extract'!N325,0)</f>
        <v>0</v>
      </c>
      <c r="M337" s="3">
        <f>SUM('Banking extract'!Q325:AP325)-SUM(N337:Q337)</f>
        <v>0</v>
      </c>
      <c r="N337" s="3">
        <f>'Banking extract'!Y325+'Banking extract'!Z325+'Banking extract'!AO325</f>
        <v>0</v>
      </c>
      <c r="O337" s="3">
        <f>'Banking extract'!AB325+'Banking extract'!AE325+'Banking extract'!AK325</f>
        <v>0</v>
      </c>
      <c r="P337" s="3">
        <f>'Banking extract'!V325+'Banking extract'!BC325</f>
        <v>0</v>
      </c>
      <c r="Q337" s="3">
        <f>'Banking extract'!Q325+'Banking extract'!AC325+'Banking extract'!W325</f>
        <v>0</v>
      </c>
      <c r="R337" s="36">
        <f>IF(LEFT('Banking extract'!D325,1)="E",'Banking extract'!N325,0)</f>
        <v>0</v>
      </c>
      <c r="S337" s="13"/>
      <c r="T337" s="13"/>
    </row>
    <row r="338" spans="1:20">
      <c r="A338" s="31">
        <f>'Banking extract'!H326</f>
        <v>0</v>
      </c>
      <c r="B338" s="32" t="str">
        <f>'Banking extract'!J326&amp;" - "&amp;'Banking extract'!K326</f>
        <v xml:space="preserve"> - </v>
      </c>
      <c r="C338" s="33">
        <f>'Banking extract'!A326</f>
        <v>0</v>
      </c>
      <c r="D338" s="3">
        <f>'Banking extract'!AV326</f>
        <v>0</v>
      </c>
      <c r="E338" s="3">
        <f>'Banking extract'!BA326+'Banking extract'!BE326</f>
        <v>0</v>
      </c>
      <c r="F338" s="3">
        <f>'Banking extract'!AU326+'Banking extract'!BC326</f>
        <v>0</v>
      </c>
      <c r="G338" s="3">
        <f>'Banking extract'!AR326</f>
        <v>0</v>
      </c>
      <c r="H338" s="3">
        <f>'Banking extract'!AX326+'Banking extract'!AZ326+'Banking extract'!BB326</f>
        <v>0</v>
      </c>
      <c r="I338" s="3">
        <f>'Banking extract'!BD326</f>
        <v>0</v>
      </c>
      <c r="J338" s="207">
        <f>SUM('Banking extract'!AQ326:BG326)-SUM(D338:I338)-K338</f>
        <v>0</v>
      </c>
      <c r="K338" s="3">
        <f>'Banking extract'!AY326</f>
        <v>0</v>
      </c>
      <c r="L338" s="3">
        <f>IF(LEFT('Banking extract'!D326,1)="R",'Banking extract'!N326,0)</f>
        <v>0</v>
      </c>
      <c r="M338" s="3">
        <f>SUM('Banking extract'!Q326:AP326)-SUM(N338:Q338)</f>
        <v>0</v>
      </c>
      <c r="N338" s="3">
        <f>'Banking extract'!Y326+'Banking extract'!Z326+'Banking extract'!AO326</f>
        <v>0</v>
      </c>
      <c r="O338" s="3">
        <f>'Banking extract'!AB326+'Banking extract'!AE326+'Banking extract'!AK326</f>
        <v>0</v>
      </c>
      <c r="P338" s="3">
        <f>'Banking extract'!V326+'Banking extract'!BC326</f>
        <v>0</v>
      </c>
      <c r="Q338" s="3">
        <f>'Banking extract'!Q326+'Banking extract'!AC326+'Banking extract'!W326</f>
        <v>0</v>
      </c>
      <c r="R338" s="36">
        <f>IF(LEFT('Banking extract'!D326,1)="E",'Banking extract'!N326,0)</f>
        <v>0</v>
      </c>
      <c r="S338" s="13"/>
      <c r="T338" s="13"/>
    </row>
    <row r="339" spans="1:20">
      <c r="A339" s="31">
        <f>'Banking extract'!H327</f>
        <v>0</v>
      </c>
      <c r="B339" s="32" t="str">
        <f>'Banking extract'!J327&amp;" - "&amp;'Banking extract'!K327</f>
        <v xml:space="preserve"> - </v>
      </c>
      <c r="C339" s="33">
        <f>'Banking extract'!A327</f>
        <v>0</v>
      </c>
      <c r="D339" s="3">
        <f>'Banking extract'!AV327</f>
        <v>0</v>
      </c>
      <c r="E339" s="3">
        <f>'Banking extract'!BA327+'Banking extract'!BE327</f>
        <v>0</v>
      </c>
      <c r="F339" s="3">
        <f>'Banking extract'!AU327+'Banking extract'!BC327</f>
        <v>0</v>
      </c>
      <c r="G339" s="3">
        <f>'Banking extract'!AR327</f>
        <v>0</v>
      </c>
      <c r="H339" s="3">
        <f>'Banking extract'!AX327+'Banking extract'!AZ327+'Banking extract'!BB327</f>
        <v>0</v>
      </c>
      <c r="I339" s="3">
        <f>'Banking extract'!BD327</f>
        <v>0</v>
      </c>
      <c r="J339" s="207">
        <f>SUM('Banking extract'!AQ327:BG327)-SUM(D339:I339)-K339</f>
        <v>0</v>
      </c>
      <c r="K339" s="3">
        <f>'Banking extract'!AY327</f>
        <v>0</v>
      </c>
      <c r="L339" s="3">
        <f>IF(LEFT('Banking extract'!D327,1)="R",'Banking extract'!N327,0)</f>
        <v>0</v>
      </c>
      <c r="M339" s="3">
        <f>SUM('Banking extract'!Q327:AP327)-SUM(N339:Q339)</f>
        <v>0</v>
      </c>
      <c r="N339" s="3">
        <f>'Banking extract'!Y327+'Banking extract'!Z327+'Banking extract'!AO327</f>
        <v>0</v>
      </c>
      <c r="O339" s="3">
        <f>'Banking extract'!AB327+'Banking extract'!AE327+'Banking extract'!AK327</f>
        <v>0</v>
      </c>
      <c r="P339" s="3">
        <f>'Banking extract'!V327+'Banking extract'!BC327</f>
        <v>0</v>
      </c>
      <c r="Q339" s="3">
        <f>'Banking extract'!Q327+'Banking extract'!AC327+'Banking extract'!W327</f>
        <v>0</v>
      </c>
      <c r="R339" s="36">
        <f>IF(LEFT('Banking extract'!D327,1)="E",'Banking extract'!N327,0)</f>
        <v>0</v>
      </c>
      <c r="S339" s="13"/>
      <c r="T339" s="13"/>
    </row>
    <row r="340" spans="1:20">
      <c r="A340" s="31">
        <f>'Banking extract'!H328</f>
        <v>0</v>
      </c>
      <c r="B340" s="32" t="str">
        <f>'Banking extract'!J328&amp;" - "&amp;'Banking extract'!K328</f>
        <v xml:space="preserve"> - </v>
      </c>
      <c r="C340" s="33">
        <f>'Banking extract'!A328</f>
        <v>0</v>
      </c>
      <c r="D340" s="3">
        <f>'Banking extract'!AV328</f>
        <v>0</v>
      </c>
      <c r="E340" s="3">
        <f>'Banking extract'!BA328+'Banking extract'!BE328</f>
        <v>0</v>
      </c>
      <c r="F340" s="3">
        <f>'Banking extract'!AU328+'Banking extract'!BC328</f>
        <v>0</v>
      </c>
      <c r="G340" s="3">
        <f>'Banking extract'!AR328</f>
        <v>0</v>
      </c>
      <c r="H340" s="3">
        <f>'Banking extract'!AX328+'Banking extract'!AZ328+'Banking extract'!BB328</f>
        <v>0</v>
      </c>
      <c r="I340" s="3">
        <f>'Banking extract'!BD328</f>
        <v>0</v>
      </c>
      <c r="J340" s="207">
        <f>SUM('Banking extract'!AQ328:BG328)-SUM(D340:I340)-K340</f>
        <v>0</v>
      </c>
      <c r="K340" s="3">
        <f>'Banking extract'!AY328</f>
        <v>0</v>
      </c>
      <c r="L340" s="3">
        <f>IF(LEFT('Banking extract'!D328,1)="R",'Banking extract'!N328,0)</f>
        <v>0</v>
      </c>
      <c r="M340" s="3">
        <f>SUM('Banking extract'!Q328:AP328)-SUM(N340:Q340)</f>
        <v>0</v>
      </c>
      <c r="N340" s="3">
        <f>'Banking extract'!Y328+'Banking extract'!Z328+'Banking extract'!AO328</f>
        <v>0</v>
      </c>
      <c r="O340" s="3">
        <f>'Banking extract'!AB328+'Banking extract'!AE328+'Banking extract'!AK328</f>
        <v>0</v>
      </c>
      <c r="P340" s="3">
        <f>'Banking extract'!V328+'Banking extract'!BC328</f>
        <v>0</v>
      </c>
      <c r="Q340" s="3">
        <f>'Banking extract'!Q328+'Banking extract'!AC328+'Banking extract'!W328</f>
        <v>0</v>
      </c>
      <c r="R340" s="36">
        <f>IF(LEFT('Banking extract'!D328,1)="E",'Banking extract'!N328,0)</f>
        <v>0</v>
      </c>
      <c r="S340" s="13"/>
      <c r="T340" s="13"/>
    </row>
    <row r="341" spans="1:20">
      <c r="A341" s="31">
        <f>'Banking extract'!H329</f>
        <v>0</v>
      </c>
      <c r="B341" s="32" t="str">
        <f>'Banking extract'!J329&amp;" - "&amp;'Banking extract'!K329</f>
        <v xml:space="preserve"> - </v>
      </c>
      <c r="C341" s="33">
        <f>'Banking extract'!A329</f>
        <v>0</v>
      </c>
      <c r="D341" s="3">
        <f>'Banking extract'!AV329</f>
        <v>0</v>
      </c>
      <c r="E341" s="3">
        <f>'Banking extract'!BA329+'Banking extract'!BE329</f>
        <v>0</v>
      </c>
      <c r="F341" s="3">
        <f>'Banking extract'!AU329+'Banking extract'!BC329</f>
        <v>0</v>
      </c>
      <c r="G341" s="3">
        <f>'Banking extract'!AR329</f>
        <v>0</v>
      </c>
      <c r="H341" s="3">
        <f>'Banking extract'!AX329+'Banking extract'!AZ329+'Banking extract'!BB329</f>
        <v>0</v>
      </c>
      <c r="I341" s="3">
        <f>'Banking extract'!BD329</f>
        <v>0</v>
      </c>
      <c r="J341" s="207">
        <f>SUM('Banking extract'!AQ329:BG329)-SUM(D341:I341)-K341</f>
        <v>0</v>
      </c>
      <c r="K341" s="3">
        <f>'Banking extract'!AY329</f>
        <v>0</v>
      </c>
      <c r="L341" s="3">
        <f>IF(LEFT('Banking extract'!D329,1)="R",'Banking extract'!N329,0)</f>
        <v>0</v>
      </c>
      <c r="M341" s="3">
        <f>SUM('Banking extract'!Q329:AP329)-SUM(N341:Q341)</f>
        <v>0</v>
      </c>
      <c r="N341" s="3">
        <f>'Banking extract'!Y329+'Banking extract'!Z329+'Banking extract'!AO329</f>
        <v>0</v>
      </c>
      <c r="O341" s="3">
        <f>'Banking extract'!AB329+'Banking extract'!AE329+'Banking extract'!AK329</f>
        <v>0</v>
      </c>
      <c r="P341" s="3">
        <f>'Banking extract'!V329+'Banking extract'!BC329</f>
        <v>0</v>
      </c>
      <c r="Q341" s="3">
        <f>'Banking extract'!Q329+'Banking extract'!AC329+'Banking extract'!W329</f>
        <v>0</v>
      </c>
      <c r="R341" s="36">
        <f>IF(LEFT('Banking extract'!D329,1)="E",'Banking extract'!N329,0)</f>
        <v>0</v>
      </c>
      <c r="S341" s="13"/>
      <c r="T341" s="13"/>
    </row>
    <row r="342" spans="1:20">
      <c r="A342" s="31">
        <f>'Banking extract'!H330</f>
        <v>0</v>
      </c>
      <c r="B342" s="32" t="str">
        <f>'Banking extract'!J330&amp;" - "&amp;'Banking extract'!K330</f>
        <v xml:space="preserve"> - </v>
      </c>
      <c r="C342" s="33">
        <f>'Banking extract'!A330</f>
        <v>0</v>
      </c>
      <c r="D342" s="3">
        <f>'Banking extract'!AV330</f>
        <v>0</v>
      </c>
      <c r="E342" s="3">
        <f>'Banking extract'!BA330+'Banking extract'!BE330</f>
        <v>0</v>
      </c>
      <c r="F342" s="3">
        <f>'Banking extract'!AU330+'Banking extract'!BC330</f>
        <v>0</v>
      </c>
      <c r="G342" s="3">
        <f>'Banking extract'!AR330</f>
        <v>0</v>
      </c>
      <c r="H342" s="3">
        <f>'Banking extract'!AX330+'Banking extract'!AZ330+'Banking extract'!BB330</f>
        <v>0</v>
      </c>
      <c r="I342" s="3">
        <f>'Banking extract'!BD330</f>
        <v>0</v>
      </c>
      <c r="J342" s="207">
        <f>SUM('Banking extract'!AQ330:BG330)-SUM(D342:I342)-K342</f>
        <v>0</v>
      </c>
      <c r="K342" s="3">
        <f>'Banking extract'!AY330</f>
        <v>0</v>
      </c>
      <c r="L342" s="3">
        <f>IF(LEFT('Banking extract'!D330,1)="R",'Banking extract'!N330,0)</f>
        <v>0</v>
      </c>
      <c r="M342" s="3">
        <f>SUM('Banking extract'!Q330:AP330)-SUM(N342:Q342)</f>
        <v>0</v>
      </c>
      <c r="N342" s="3">
        <f>'Banking extract'!Y330+'Banking extract'!Z330+'Banking extract'!AO330</f>
        <v>0</v>
      </c>
      <c r="O342" s="3">
        <f>'Banking extract'!AB330+'Banking extract'!AE330+'Banking extract'!AK330</f>
        <v>0</v>
      </c>
      <c r="P342" s="3">
        <f>'Banking extract'!V330+'Banking extract'!BC330</f>
        <v>0</v>
      </c>
      <c r="Q342" s="3">
        <f>'Banking extract'!Q330+'Banking extract'!AC330+'Banking extract'!W330</f>
        <v>0</v>
      </c>
      <c r="R342" s="36">
        <f>IF(LEFT('Banking extract'!D330,1)="E",'Banking extract'!N330,0)</f>
        <v>0</v>
      </c>
      <c r="S342" s="13"/>
      <c r="T342" s="13"/>
    </row>
    <row r="343" spans="1:20">
      <c r="A343" s="31">
        <f>'Banking extract'!H331</f>
        <v>0</v>
      </c>
      <c r="B343" s="32" t="str">
        <f>'Banking extract'!J331&amp;" - "&amp;'Banking extract'!K331</f>
        <v xml:space="preserve"> - </v>
      </c>
      <c r="C343" s="33">
        <f>'Banking extract'!A331</f>
        <v>0</v>
      </c>
      <c r="D343" s="3">
        <f>'Banking extract'!AV331</f>
        <v>0</v>
      </c>
      <c r="E343" s="3">
        <f>'Banking extract'!BA331+'Banking extract'!BE331</f>
        <v>0</v>
      </c>
      <c r="F343" s="3">
        <f>'Banking extract'!AU331+'Banking extract'!BC331</f>
        <v>0</v>
      </c>
      <c r="G343" s="3">
        <f>'Banking extract'!AR331</f>
        <v>0</v>
      </c>
      <c r="H343" s="3">
        <f>'Banking extract'!AX331+'Banking extract'!AZ331+'Banking extract'!BB331</f>
        <v>0</v>
      </c>
      <c r="I343" s="3">
        <f>'Banking extract'!BD331</f>
        <v>0</v>
      </c>
      <c r="J343" s="207">
        <f>SUM('Banking extract'!AQ331:BG331)-SUM(D343:I343)-K343</f>
        <v>0</v>
      </c>
      <c r="K343" s="3">
        <f>'Banking extract'!AY331</f>
        <v>0</v>
      </c>
      <c r="L343" s="3">
        <f>IF(LEFT('Banking extract'!D331,1)="R",'Banking extract'!N331,0)</f>
        <v>0</v>
      </c>
      <c r="M343" s="3">
        <f>SUM('Banking extract'!Q331:AP331)-SUM(N343:Q343)</f>
        <v>0</v>
      </c>
      <c r="N343" s="3">
        <f>'Banking extract'!Y331+'Banking extract'!Z331+'Banking extract'!AO331</f>
        <v>0</v>
      </c>
      <c r="O343" s="3">
        <f>'Banking extract'!AB331+'Banking extract'!AE331+'Banking extract'!AK331</f>
        <v>0</v>
      </c>
      <c r="P343" s="3">
        <f>'Banking extract'!V331+'Banking extract'!BC331</f>
        <v>0</v>
      </c>
      <c r="Q343" s="3">
        <f>'Banking extract'!Q331+'Banking extract'!AC331+'Banking extract'!W331</f>
        <v>0</v>
      </c>
      <c r="R343" s="36">
        <f>IF(LEFT('Banking extract'!D331,1)="E",'Banking extract'!N331,0)</f>
        <v>0</v>
      </c>
      <c r="S343" s="13"/>
      <c r="T343" s="13"/>
    </row>
    <row r="344" spans="1:20">
      <c r="A344" s="31">
        <f>'Banking extract'!H332</f>
        <v>0</v>
      </c>
      <c r="B344" s="32" t="str">
        <f>'Banking extract'!J332&amp;" - "&amp;'Banking extract'!K332</f>
        <v xml:space="preserve"> - </v>
      </c>
      <c r="C344" s="33">
        <f>'Banking extract'!A332</f>
        <v>0</v>
      </c>
      <c r="D344" s="3">
        <f>'Banking extract'!AV332</f>
        <v>0</v>
      </c>
      <c r="E344" s="3">
        <f>'Banking extract'!BA332+'Banking extract'!BE332</f>
        <v>0</v>
      </c>
      <c r="F344" s="3">
        <f>'Banking extract'!AU332+'Banking extract'!BC332</f>
        <v>0</v>
      </c>
      <c r="G344" s="3">
        <f>'Banking extract'!AR332</f>
        <v>0</v>
      </c>
      <c r="H344" s="3">
        <f>'Banking extract'!AX332+'Banking extract'!AZ332+'Banking extract'!BB332</f>
        <v>0</v>
      </c>
      <c r="I344" s="3">
        <f>'Banking extract'!BD332</f>
        <v>0</v>
      </c>
      <c r="J344" s="207">
        <f>SUM('Banking extract'!AQ332:BG332)-SUM(D344:I344)-K344</f>
        <v>0</v>
      </c>
      <c r="K344" s="3">
        <f>'Banking extract'!AY332</f>
        <v>0</v>
      </c>
      <c r="L344" s="3">
        <f>IF(LEFT('Banking extract'!D332,1)="R",'Banking extract'!N332,0)</f>
        <v>0</v>
      </c>
      <c r="M344" s="3">
        <f>SUM('Banking extract'!Q332:AP332)-SUM(N344:Q344)</f>
        <v>0</v>
      </c>
      <c r="N344" s="3">
        <f>'Banking extract'!Y332+'Banking extract'!Z332+'Banking extract'!AO332</f>
        <v>0</v>
      </c>
      <c r="O344" s="3">
        <f>'Banking extract'!AB332+'Banking extract'!AE332+'Banking extract'!AK332</f>
        <v>0</v>
      </c>
      <c r="P344" s="3">
        <f>'Banking extract'!V332+'Banking extract'!BC332</f>
        <v>0</v>
      </c>
      <c r="Q344" s="3">
        <f>'Banking extract'!Q332+'Banking extract'!AC332+'Banking extract'!W332</f>
        <v>0</v>
      </c>
      <c r="R344" s="36">
        <f>IF(LEFT('Banking extract'!D332,1)="E",'Banking extract'!N332,0)</f>
        <v>0</v>
      </c>
      <c r="S344" s="13"/>
      <c r="T344" s="13"/>
    </row>
    <row r="345" spans="1:20">
      <c r="A345" s="31">
        <f>'Banking extract'!H333</f>
        <v>0</v>
      </c>
      <c r="B345" s="32" t="str">
        <f>'Banking extract'!J333&amp;" - "&amp;'Banking extract'!K333</f>
        <v xml:space="preserve"> - </v>
      </c>
      <c r="C345" s="33">
        <f>'Banking extract'!A333</f>
        <v>0</v>
      </c>
      <c r="D345" s="3">
        <f>'Banking extract'!AV333</f>
        <v>0</v>
      </c>
      <c r="E345" s="3">
        <f>'Banking extract'!BA333+'Banking extract'!BE333</f>
        <v>0</v>
      </c>
      <c r="F345" s="3">
        <f>'Banking extract'!AU333+'Banking extract'!BC333</f>
        <v>0</v>
      </c>
      <c r="G345" s="3">
        <f>'Banking extract'!AR333</f>
        <v>0</v>
      </c>
      <c r="H345" s="3">
        <f>'Banking extract'!AX333+'Banking extract'!AZ333+'Banking extract'!BB333</f>
        <v>0</v>
      </c>
      <c r="I345" s="3">
        <f>'Banking extract'!BD333</f>
        <v>0</v>
      </c>
      <c r="J345" s="207">
        <f>SUM('Banking extract'!AQ333:BG333)-SUM(D345:I345)-K345</f>
        <v>0</v>
      </c>
      <c r="K345" s="3">
        <f>'Banking extract'!AY333</f>
        <v>0</v>
      </c>
      <c r="L345" s="3">
        <f>IF(LEFT('Banking extract'!D333,1)="R",'Banking extract'!N333,0)</f>
        <v>0</v>
      </c>
      <c r="M345" s="3">
        <f>SUM('Banking extract'!Q333:AP333)-SUM(N345:Q345)</f>
        <v>0</v>
      </c>
      <c r="N345" s="3">
        <f>'Banking extract'!Y333+'Banking extract'!Z333+'Banking extract'!AO333</f>
        <v>0</v>
      </c>
      <c r="O345" s="3">
        <f>'Banking extract'!AB333+'Banking extract'!AE333+'Banking extract'!AK333</f>
        <v>0</v>
      </c>
      <c r="P345" s="3">
        <f>'Banking extract'!V333+'Banking extract'!BC333</f>
        <v>0</v>
      </c>
      <c r="Q345" s="3">
        <f>'Banking extract'!Q333+'Banking extract'!AC333+'Banking extract'!W333</f>
        <v>0</v>
      </c>
      <c r="R345" s="36">
        <f>IF(LEFT('Banking extract'!D333,1)="E",'Banking extract'!N333,0)</f>
        <v>0</v>
      </c>
      <c r="S345" s="13"/>
      <c r="T345" s="13"/>
    </row>
    <row r="346" spans="1:20">
      <c r="A346" s="31">
        <f>'Banking extract'!H334</f>
        <v>0</v>
      </c>
      <c r="B346" s="32" t="str">
        <f>'Banking extract'!J334&amp;" - "&amp;'Banking extract'!K334</f>
        <v xml:space="preserve"> - </v>
      </c>
      <c r="C346" s="33">
        <f>'Banking extract'!A334</f>
        <v>0</v>
      </c>
      <c r="D346" s="3">
        <f>'Banking extract'!AV334</f>
        <v>0</v>
      </c>
      <c r="E346" s="3">
        <f>'Banking extract'!BA334+'Banking extract'!BE334</f>
        <v>0</v>
      </c>
      <c r="F346" s="3">
        <f>'Banking extract'!AU334+'Banking extract'!BC334</f>
        <v>0</v>
      </c>
      <c r="G346" s="3">
        <f>'Banking extract'!AR334</f>
        <v>0</v>
      </c>
      <c r="H346" s="3">
        <f>'Banking extract'!AX334+'Banking extract'!AZ334+'Banking extract'!BB334</f>
        <v>0</v>
      </c>
      <c r="I346" s="3">
        <f>'Banking extract'!BD334</f>
        <v>0</v>
      </c>
      <c r="J346" s="207">
        <f>SUM('Banking extract'!AQ334:BG334)-SUM(D346:I346)-K346</f>
        <v>0</v>
      </c>
      <c r="K346" s="3">
        <f>'Banking extract'!AY334</f>
        <v>0</v>
      </c>
      <c r="L346" s="3">
        <f>IF(LEFT('Banking extract'!D334,1)="R",'Banking extract'!N334,0)</f>
        <v>0</v>
      </c>
      <c r="M346" s="3">
        <f>SUM('Banking extract'!Q334:AP334)-SUM(N346:Q346)</f>
        <v>0</v>
      </c>
      <c r="N346" s="3">
        <f>'Banking extract'!Y334+'Banking extract'!Z334+'Banking extract'!AO334</f>
        <v>0</v>
      </c>
      <c r="O346" s="3">
        <f>'Banking extract'!AB334+'Banking extract'!AE334+'Banking extract'!AK334</f>
        <v>0</v>
      </c>
      <c r="P346" s="3">
        <f>'Banking extract'!V334+'Banking extract'!BC334</f>
        <v>0</v>
      </c>
      <c r="Q346" s="3">
        <f>'Banking extract'!Q334+'Banking extract'!AC334+'Banking extract'!W334</f>
        <v>0</v>
      </c>
      <c r="R346" s="36">
        <f>IF(LEFT('Banking extract'!D334,1)="E",'Banking extract'!N334,0)</f>
        <v>0</v>
      </c>
      <c r="S346" s="13"/>
      <c r="T346" s="13"/>
    </row>
    <row r="347" spans="1:20">
      <c r="A347" s="31">
        <f>'Banking extract'!H335</f>
        <v>0</v>
      </c>
      <c r="B347" s="32" t="str">
        <f>'Banking extract'!J335&amp;" - "&amp;'Banking extract'!K335</f>
        <v xml:space="preserve"> - </v>
      </c>
      <c r="C347" s="33">
        <f>'Banking extract'!A335</f>
        <v>0</v>
      </c>
      <c r="D347" s="3">
        <f>'Banking extract'!AV335</f>
        <v>0</v>
      </c>
      <c r="E347" s="3">
        <f>'Banking extract'!BA335+'Banking extract'!BE335</f>
        <v>0</v>
      </c>
      <c r="F347" s="3">
        <f>'Banking extract'!AU335+'Banking extract'!BC335</f>
        <v>0</v>
      </c>
      <c r="G347" s="3">
        <f>'Banking extract'!AR335</f>
        <v>0</v>
      </c>
      <c r="H347" s="3">
        <f>'Banking extract'!AX335+'Banking extract'!AZ335+'Banking extract'!BB335</f>
        <v>0</v>
      </c>
      <c r="I347" s="3">
        <f>'Banking extract'!BD335</f>
        <v>0</v>
      </c>
      <c r="J347" s="207">
        <f>SUM('Banking extract'!AQ335:BG335)-SUM(D347:I347)-K347</f>
        <v>0</v>
      </c>
      <c r="K347" s="3">
        <f>'Banking extract'!AY335</f>
        <v>0</v>
      </c>
      <c r="L347" s="3">
        <f>IF(LEFT('Banking extract'!D335,1)="R",'Banking extract'!N335,0)</f>
        <v>0</v>
      </c>
      <c r="M347" s="3">
        <f>SUM('Banking extract'!Q335:AP335)-SUM(N347:Q347)</f>
        <v>0</v>
      </c>
      <c r="N347" s="3">
        <f>'Banking extract'!Y335+'Banking extract'!Z335+'Banking extract'!AO335</f>
        <v>0</v>
      </c>
      <c r="O347" s="3">
        <f>'Banking extract'!AB335+'Banking extract'!AE335+'Banking extract'!AK335</f>
        <v>0</v>
      </c>
      <c r="P347" s="3">
        <f>'Banking extract'!V335+'Banking extract'!BC335</f>
        <v>0</v>
      </c>
      <c r="Q347" s="3">
        <f>'Banking extract'!Q335+'Banking extract'!AC335+'Banking extract'!W335</f>
        <v>0</v>
      </c>
      <c r="R347" s="36">
        <f>IF(LEFT('Banking extract'!D335,1)="E",'Banking extract'!N335,0)</f>
        <v>0</v>
      </c>
      <c r="S347" s="13"/>
      <c r="T347" s="13"/>
    </row>
    <row r="348" spans="1:20">
      <c r="A348" s="31">
        <f>'Banking extract'!H336</f>
        <v>0</v>
      </c>
      <c r="B348" s="32" t="str">
        <f>'Banking extract'!J336&amp;" - "&amp;'Banking extract'!K336</f>
        <v xml:space="preserve"> - </v>
      </c>
      <c r="C348" s="33">
        <f>'Banking extract'!A336</f>
        <v>0</v>
      </c>
      <c r="D348" s="3">
        <f>'Banking extract'!AV336</f>
        <v>0</v>
      </c>
      <c r="E348" s="3">
        <f>'Banking extract'!BA336+'Banking extract'!BE336</f>
        <v>0</v>
      </c>
      <c r="F348" s="3">
        <f>'Banking extract'!AU336+'Banking extract'!BC336</f>
        <v>0</v>
      </c>
      <c r="G348" s="3">
        <f>'Banking extract'!AR336</f>
        <v>0</v>
      </c>
      <c r="H348" s="3">
        <f>'Banking extract'!AX336+'Banking extract'!AZ336+'Banking extract'!BB336</f>
        <v>0</v>
      </c>
      <c r="I348" s="3">
        <f>'Banking extract'!BD336</f>
        <v>0</v>
      </c>
      <c r="J348" s="207">
        <f>SUM('Banking extract'!AQ336:BG336)-SUM(D348:I348)-K348</f>
        <v>0</v>
      </c>
      <c r="K348" s="3">
        <f>'Banking extract'!AY336</f>
        <v>0</v>
      </c>
      <c r="L348" s="3">
        <f>IF(LEFT('Banking extract'!D336,1)="R",'Banking extract'!N336,0)</f>
        <v>0</v>
      </c>
      <c r="M348" s="3">
        <f>SUM('Banking extract'!Q336:AP336)-SUM(N348:Q348)</f>
        <v>0</v>
      </c>
      <c r="N348" s="3">
        <f>'Banking extract'!Y336+'Banking extract'!Z336+'Banking extract'!AO336</f>
        <v>0</v>
      </c>
      <c r="O348" s="3">
        <f>'Banking extract'!AB336+'Banking extract'!AE336+'Banking extract'!AK336</f>
        <v>0</v>
      </c>
      <c r="P348" s="3">
        <f>'Banking extract'!V336+'Banking extract'!BC336</f>
        <v>0</v>
      </c>
      <c r="Q348" s="3">
        <f>'Banking extract'!Q336+'Banking extract'!AC336+'Banking extract'!W336</f>
        <v>0</v>
      </c>
      <c r="R348" s="36">
        <f>IF(LEFT('Banking extract'!D336,1)="E",'Banking extract'!N336,0)</f>
        <v>0</v>
      </c>
      <c r="S348" s="13"/>
      <c r="T348" s="13"/>
    </row>
    <row r="349" spans="1:20">
      <c r="A349" s="31">
        <f>'Banking extract'!H337</f>
        <v>0</v>
      </c>
      <c r="B349" s="32" t="str">
        <f>'Banking extract'!J337&amp;" - "&amp;'Banking extract'!K337</f>
        <v xml:space="preserve"> - </v>
      </c>
      <c r="C349" s="33">
        <f>'Banking extract'!A337</f>
        <v>0</v>
      </c>
      <c r="D349" s="3">
        <f>'Banking extract'!AV337</f>
        <v>0</v>
      </c>
      <c r="E349" s="3">
        <f>'Banking extract'!BA337+'Banking extract'!BE337</f>
        <v>0</v>
      </c>
      <c r="F349" s="3">
        <f>'Banking extract'!AU337+'Banking extract'!BC337</f>
        <v>0</v>
      </c>
      <c r="G349" s="3">
        <f>'Banking extract'!AR337</f>
        <v>0</v>
      </c>
      <c r="H349" s="3">
        <f>'Banking extract'!AX337+'Banking extract'!AZ337+'Banking extract'!BB337</f>
        <v>0</v>
      </c>
      <c r="I349" s="3">
        <f>'Banking extract'!BD337</f>
        <v>0</v>
      </c>
      <c r="J349" s="207">
        <f>SUM('Banking extract'!AQ337:BG337)-SUM(D349:I349)-K349</f>
        <v>0</v>
      </c>
      <c r="K349" s="3">
        <f>'Banking extract'!AY337</f>
        <v>0</v>
      </c>
      <c r="L349" s="3">
        <f>IF(LEFT('Banking extract'!D337,1)="R",'Banking extract'!N337,0)</f>
        <v>0</v>
      </c>
      <c r="M349" s="3">
        <f>SUM('Banking extract'!Q337:AP337)-SUM(N349:Q349)</f>
        <v>0</v>
      </c>
      <c r="N349" s="3">
        <f>'Banking extract'!Y337+'Banking extract'!Z337+'Banking extract'!AO337</f>
        <v>0</v>
      </c>
      <c r="O349" s="3">
        <f>'Banking extract'!AB337+'Banking extract'!AE337+'Banking extract'!AK337</f>
        <v>0</v>
      </c>
      <c r="P349" s="3">
        <f>'Banking extract'!V337+'Banking extract'!BC337</f>
        <v>0</v>
      </c>
      <c r="Q349" s="3">
        <f>'Banking extract'!Q337+'Banking extract'!AC337+'Banking extract'!W337</f>
        <v>0</v>
      </c>
      <c r="R349" s="36">
        <f>IF(LEFT('Banking extract'!D337,1)="E",'Banking extract'!N337,0)</f>
        <v>0</v>
      </c>
      <c r="S349" s="13"/>
      <c r="T349" s="13"/>
    </row>
    <row r="350" spans="1:20">
      <c r="A350" s="31">
        <f>'Banking extract'!H338</f>
        <v>0</v>
      </c>
      <c r="B350" s="32" t="str">
        <f>'Banking extract'!J338&amp;" - "&amp;'Banking extract'!K338</f>
        <v xml:space="preserve"> - </v>
      </c>
      <c r="C350" s="33">
        <f>'Banking extract'!A338</f>
        <v>0</v>
      </c>
      <c r="D350" s="3">
        <f>'Banking extract'!AV338</f>
        <v>0</v>
      </c>
      <c r="E350" s="3">
        <f>'Banking extract'!BA338+'Banking extract'!BE338</f>
        <v>0</v>
      </c>
      <c r="F350" s="3">
        <f>'Banking extract'!AU338+'Banking extract'!BC338</f>
        <v>0</v>
      </c>
      <c r="G350" s="3">
        <f>'Banking extract'!AR338</f>
        <v>0</v>
      </c>
      <c r="H350" s="3">
        <f>'Banking extract'!AX338+'Banking extract'!AZ338+'Banking extract'!BB338</f>
        <v>0</v>
      </c>
      <c r="I350" s="3">
        <f>'Banking extract'!BD338</f>
        <v>0</v>
      </c>
      <c r="J350" s="207">
        <f>SUM('Banking extract'!AQ338:BG338)-SUM(D350:I350)-K350</f>
        <v>0</v>
      </c>
      <c r="K350" s="3">
        <f>'Banking extract'!AY338</f>
        <v>0</v>
      </c>
      <c r="L350" s="3">
        <f>IF(LEFT('Banking extract'!D338,1)="R",'Banking extract'!N338,0)</f>
        <v>0</v>
      </c>
      <c r="M350" s="3">
        <f>SUM('Banking extract'!Q338:AP338)-SUM(N350:Q350)</f>
        <v>0</v>
      </c>
      <c r="N350" s="3">
        <f>'Banking extract'!Y338+'Banking extract'!Z338+'Banking extract'!AO338</f>
        <v>0</v>
      </c>
      <c r="O350" s="3">
        <f>'Banking extract'!AB338+'Banking extract'!AE338+'Banking extract'!AK338</f>
        <v>0</v>
      </c>
      <c r="P350" s="3">
        <f>'Banking extract'!V338+'Banking extract'!BC338</f>
        <v>0</v>
      </c>
      <c r="Q350" s="3">
        <f>'Banking extract'!Q338+'Banking extract'!AC338+'Banking extract'!W338</f>
        <v>0</v>
      </c>
      <c r="R350" s="36">
        <f>IF(LEFT('Banking extract'!D338,1)="E",'Banking extract'!N338,0)</f>
        <v>0</v>
      </c>
      <c r="S350" s="13"/>
      <c r="T350" s="13"/>
    </row>
    <row r="351" spans="1:20">
      <c r="A351" s="31">
        <f>'Banking extract'!H339</f>
        <v>0</v>
      </c>
      <c r="B351" s="32" t="str">
        <f>'Banking extract'!J339&amp;" - "&amp;'Banking extract'!K339</f>
        <v xml:space="preserve"> - </v>
      </c>
      <c r="C351" s="33">
        <f>'Banking extract'!A339</f>
        <v>0</v>
      </c>
      <c r="D351" s="3">
        <f>'Banking extract'!AV339</f>
        <v>0</v>
      </c>
      <c r="E351" s="3">
        <f>'Banking extract'!BA339+'Banking extract'!BE339</f>
        <v>0</v>
      </c>
      <c r="F351" s="3">
        <f>'Banking extract'!AU339+'Banking extract'!BC339</f>
        <v>0</v>
      </c>
      <c r="G351" s="3">
        <f>'Banking extract'!AR339</f>
        <v>0</v>
      </c>
      <c r="H351" s="3">
        <f>'Banking extract'!AX339+'Banking extract'!AZ339+'Banking extract'!BB339</f>
        <v>0</v>
      </c>
      <c r="I351" s="3">
        <f>'Banking extract'!BD339</f>
        <v>0</v>
      </c>
      <c r="J351" s="207">
        <f>SUM('Banking extract'!AQ339:BG339)-SUM(D351:I351)-K351</f>
        <v>0</v>
      </c>
      <c r="K351" s="3">
        <f>'Banking extract'!AY339</f>
        <v>0</v>
      </c>
      <c r="L351" s="3">
        <f>IF(LEFT('Banking extract'!D339,1)="R",'Banking extract'!N339,0)</f>
        <v>0</v>
      </c>
      <c r="M351" s="3">
        <f>SUM('Banking extract'!Q339:AP339)-SUM(N351:Q351)</f>
        <v>0</v>
      </c>
      <c r="N351" s="3">
        <f>'Banking extract'!Y339+'Banking extract'!Z339+'Banking extract'!AO339</f>
        <v>0</v>
      </c>
      <c r="O351" s="3">
        <f>'Banking extract'!AB339+'Banking extract'!AE339+'Banking extract'!AK339</f>
        <v>0</v>
      </c>
      <c r="P351" s="3">
        <f>'Banking extract'!V339+'Banking extract'!BC339</f>
        <v>0</v>
      </c>
      <c r="Q351" s="3">
        <f>'Banking extract'!Q339+'Banking extract'!AC339+'Banking extract'!W339</f>
        <v>0</v>
      </c>
      <c r="R351" s="36">
        <f>IF(LEFT('Banking extract'!D339,1)="E",'Banking extract'!N339,0)</f>
        <v>0</v>
      </c>
      <c r="S351" s="13"/>
      <c r="T351" s="13"/>
    </row>
    <row r="352" spans="1:20">
      <c r="A352" s="31">
        <f>'Banking extract'!H340</f>
        <v>0</v>
      </c>
      <c r="B352" s="32" t="str">
        <f>'Banking extract'!J340&amp;" - "&amp;'Banking extract'!K340</f>
        <v xml:space="preserve"> - </v>
      </c>
      <c r="C352" s="33">
        <f>'Banking extract'!A340</f>
        <v>0</v>
      </c>
      <c r="D352" s="3">
        <f>'Banking extract'!AV340</f>
        <v>0</v>
      </c>
      <c r="E352" s="3">
        <f>'Banking extract'!BA340+'Banking extract'!BE340</f>
        <v>0</v>
      </c>
      <c r="F352" s="3">
        <f>'Banking extract'!AU340+'Banking extract'!BC340</f>
        <v>0</v>
      </c>
      <c r="G352" s="3">
        <f>'Banking extract'!AR340</f>
        <v>0</v>
      </c>
      <c r="H352" s="3">
        <f>'Banking extract'!AX340+'Banking extract'!AZ340+'Banking extract'!BB340</f>
        <v>0</v>
      </c>
      <c r="I352" s="3">
        <f>'Banking extract'!BD340</f>
        <v>0</v>
      </c>
      <c r="J352" s="207">
        <f>SUM('Banking extract'!AQ340:BG340)-SUM(D352:I352)-K352</f>
        <v>0</v>
      </c>
      <c r="K352" s="3">
        <f>'Banking extract'!AY340</f>
        <v>0</v>
      </c>
      <c r="L352" s="3">
        <f>IF(LEFT('Banking extract'!D340,1)="R",'Banking extract'!N340,0)</f>
        <v>0</v>
      </c>
      <c r="M352" s="3">
        <f>SUM('Banking extract'!Q340:AP340)-SUM(N352:Q352)</f>
        <v>0</v>
      </c>
      <c r="N352" s="3">
        <f>'Banking extract'!Y340+'Banking extract'!Z340+'Banking extract'!AO340</f>
        <v>0</v>
      </c>
      <c r="O352" s="3">
        <f>'Banking extract'!AB340+'Banking extract'!AE340+'Banking extract'!AK340</f>
        <v>0</v>
      </c>
      <c r="P352" s="3">
        <f>'Banking extract'!V340+'Banking extract'!BC340</f>
        <v>0</v>
      </c>
      <c r="Q352" s="3">
        <f>'Banking extract'!Q340+'Banking extract'!AC340+'Banking extract'!W340</f>
        <v>0</v>
      </c>
      <c r="R352" s="36">
        <f>IF(LEFT('Banking extract'!D340,1)="E",'Banking extract'!N340,0)</f>
        <v>0</v>
      </c>
      <c r="S352" s="13"/>
      <c r="T352" s="13"/>
    </row>
    <row r="353" spans="1:20">
      <c r="A353" s="31">
        <f>'Banking extract'!H341</f>
        <v>0</v>
      </c>
      <c r="B353" s="32" t="str">
        <f>'Banking extract'!J341&amp;" - "&amp;'Banking extract'!K341</f>
        <v xml:space="preserve"> - </v>
      </c>
      <c r="C353" s="33">
        <f>'Banking extract'!A341</f>
        <v>0</v>
      </c>
      <c r="D353" s="3">
        <f>'Banking extract'!AV341</f>
        <v>0</v>
      </c>
      <c r="E353" s="3">
        <f>'Banking extract'!BA341+'Banking extract'!BE341</f>
        <v>0</v>
      </c>
      <c r="F353" s="3">
        <f>'Banking extract'!AU341+'Banking extract'!BC341</f>
        <v>0</v>
      </c>
      <c r="G353" s="3">
        <f>'Banking extract'!AR341</f>
        <v>0</v>
      </c>
      <c r="H353" s="3">
        <f>'Banking extract'!AX341+'Banking extract'!AZ341+'Banking extract'!BB341</f>
        <v>0</v>
      </c>
      <c r="I353" s="3">
        <f>'Banking extract'!BD341</f>
        <v>0</v>
      </c>
      <c r="J353" s="207">
        <f>SUM('Banking extract'!AQ341:BG341)-SUM(D353:I353)-K353</f>
        <v>0</v>
      </c>
      <c r="K353" s="3">
        <f>'Banking extract'!AY341</f>
        <v>0</v>
      </c>
      <c r="L353" s="3">
        <f>IF(LEFT('Banking extract'!D341,1)="R",'Banking extract'!N341,0)</f>
        <v>0</v>
      </c>
      <c r="M353" s="3">
        <f>SUM('Banking extract'!Q341:AP341)-SUM(N353:Q353)</f>
        <v>0</v>
      </c>
      <c r="N353" s="3">
        <f>'Banking extract'!Y341+'Banking extract'!Z341+'Banking extract'!AO341</f>
        <v>0</v>
      </c>
      <c r="O353" s="3">
        <f>'Banking extract'!AB341+'Banking extract'!AE341+'Banking extract'!AK341</f>
        <v>0</v>
      </c>
      <c r="P353" s="3">
        <f>'Banking extract'!V341+'Banking extract'!BC341</f>
        <v>0</v>
      </c>
      <c r="Q353" s="3">
        <f>'Banking extract'!Q341+'Banking extract'!AC341+'Banking extract'!W341</f>
        <v>0</v>
      </c>
      <c r="R353" s="36">
        <f>IF(LEFT('Banking extract'!D341,1)="E",'Banking extract'!N341,0)</f>
        <v>0</v>
      </c>
      <c r="S353" s="13"/>
      <c r="T353" s="13"/>
    </row>
    <row r="354" spans="1:20">
      <c r="A354" s="31">
        <f>'Banking extract'!H342</f>
        <v>0</v>
      </c>
      <c r="B354" s="32" t="str">
        <f>'Banking extract'!J342&amp;" - "&amp;'Banking extract'!K342</f>
        <v xml:space="preserve"> - </v>
      </c>
      <c r="C354" s="33">
        <f>'Banking extract'!A342</f>
        <v>0</v>
      </c>
      <c r="D354" s="3">
        <f>'Banking extract'!AV342</f>
        <v>0</v>
      </c>
      <c r="E354" s="3">
        <f>'Banking extract'!BA342+'Banking extract'!BE342</f>
        <v>0</v>
      </c>
      <c r="F354" s="3">
        <f>'Banking extract'!AU342+'Banking extract'!BC342</f>
        <v>0</v>
      </c>
      <c r="G354" s="3">
        <f>'Banking extract'!AR342</f>
        <v>0</v>
      </c>
      <c r="H354" s="3">
        <f>'Banking extract'!AX342+'Banking extract'!AZ342+'Banking extract'!BB342</f>
        <v>0</v>
      </c>
      <c r="I354" s="3">
        <f>'Banking extract'!BD342</f>
        <v>0</v>
      </c>
      <c r="J354" s="207">
        <f>SUM('Banking extract'!AQ342:BG342)-SUM(D354:I354)-K354</f>
        <v>0</v>
      </c>
      <c r="K354" s="3">
        <f>'Banking extract'!AY342</f>
        <v>0</v>
      </c>
      <c r="L354" s="3">
        <f>IF(LEFT('Banking extract'!D342,1)="R",'Banking extract'!N342,0)</f>
        <v>0</v>
      </c>
      <c r="M354" s="3">
        <f>SUM('Banking extract'!Q342:AP342)-SUM(N354:Q354)</f>
        <v>0</v>
      </c>
      <c r="N354" s="3">
        <f>'Banking extract'!Y342+'Banking extract'!Z342+'Banking extract'!AO342</f>
        <v>0</v>
      </c>
      <c r="O354" s="3">
        <f>'Banking extract'!AB342+'Banking extract'!AE342+'Banking extract'!AK342</f>
        <v>0</v>
      </c>
      <c r="P354" s="3">
        <f>'Banking extract'!V342+'Banking extract'!BC342</f>
        <v>0</v>
      </c>
      <c r="Q354" s="3">
        <f>'Banking extract'!Q342+'Banking extract'!AC342+'Banking extract'!W342</f>
        <v>0</v>
      </c>
      <c r="R354" s="36">
        <f>IF(LEFT('Banking extract'!D342,1)="E",'Banking extract'!N342,0)</f>
        <v>0</v>
      </c>
      <c r="S354" s="13"/>
      <c r="T354" s="13"/>
    </row>
    <row r="355" spans="1:20">
      <c r="A355" s="31">
        <f>'Banking extract'!H343</f>
        <v>0</v>
      </c>
      <c r="B355" s="32" t="str">
        <f>'Banking extract'!J343&amp;" - "&amp;'Banking extract'!K343</f>
        <v xml:space="preserve"> - </v>
      </c>
      <c r="C355" s="33">
        <f>'Banking extract'!A343</f>
        <v>0</v>
      </c>
      <c r="D355" s="3">
        <f>'Banking extract'!AV343</f>
        <v>0</v>
      </c>
      <c r="E355" s="3">
        <f>'Banking extract'!BA343+'Banking extract'!BE343</f>
        <v>0</v>
      </c>
      <c r="F355" s="3">
        <f>'Banking extract'!AU343+'Banking extract'!BC343</f>
        <v>0</v>
      </c>
      <c r="G355" s="3">
        <f>'Banking extract'!AR343</f>
        <v>0</v>
      </c>
      <c r="H355" s="3">
        <f>'Banking extract'!AX343+'Banking extract'!AZ343+'Banking extract'!BB343</f>
        <v>0</v>
      </c>
      <c r="I355" s="3">
        <f>'Banking extract'!BD343</f>
        <v>0</v>
      </c>
      <c r="J355" s="207">
        <f>SUM('Banking extract'!AQ343:BG343)-SUM(D355:I355)-K355</f>
        <v>0</v>
      </c>
      <c r="K355" s="3">
        <f>'Banking extract'!AY343</f>
        <v>0</v>
      </c>
      <c r="L355" s="3">
        <f>IF(LEFT('Banking extract'!D343,1)="R",'Banking extract'!N343,0)</f>
        <v>0</v>
      </c>
      <c r="M355" s="3">
        <f>SUM('Banking extract'!Q343:AP343)-SUM(N355:Q355)</f>
        <v>0</v>
      </c>
      <c r="N355" s="3">
        <f>'Banking extract'!Y343+'Banking extract'!Z343+'Banking extract'!AO343</f>
        <v>0</v>
      </c>
      <c r="O355" s="3">
        <f>'Banking extract'!AB343+'Banking extract'!AE343+'Banking extract'!AK343</f>
        <v>0</v>
      </c>
      <c r="P355" s="3">
        <f>'Banking extract'!V343+'Banking extract'!BC343</f>
        <v>0</v>
      </c>
      <c r="Q355" s="3">
        <f>'Banking extract'!Q343+'Banking extract'!AC343+'Banking extract'!W343</f>
        <v>0</v>
      </c>
      <c r="R355" s="36">
        <f>IF(LEFT('Banking extract'!D343,1)="E",'Banking extract'!N343,0)</f>
        <v>0</v>
      </c>
      <c r="S355" s="13"/>
      <c r="T355" s="13"/>
    </row>
    <row r="356" spans="1:20">
      <c r="A356" s="31">
        <f>'Banking extract'!H344</f>
        <v>0</v>
      </c>
      <c r="B356" s="32" t="str">
        <f>'Banking extract'!J344&amp;" - "&amp;'Banking extract'!K344</f>
        <v xml:space="preserve"> - </v>
      </c>
      <c r="C356" s="33">
        <f>'Banking extract'!A344</f>
        <v>0</v>
      </c>
      <c r="D356" s="3">
        <f>'Banking extract'!AV344</f>
        <v>0</v>
      </c>
      <c r="E356" s="3">
        <f>'Banking extract'!BA344+'Banking extract'!BE344</f>
        <v>0</v>
      </c>
      <c r="F356" s="3">
        <f>'Banking extract'!AU344+'Banking extract'!BC344</f>
        <v>0</v>
      </c>
      <c r="G356" s="3">
        <f>'Banking extract'!AR344</f>
        <v>0</v>
      </c>
      <c r="H356" s="3">
        <f>'Banking extract'!AX344+'Banking extract'!AZ344+'Banking extract'!BB344</f>
        <v>0</v>
      </c>
      <c r="I356" s="3">
        <f>'Banking extract'!BD344</f>
        <v>0</v>
      </c>
      <c r="J356" s="207">
        <f>SUM('Banking extract'!AQ344:BG344)-SUM(D356:I356)-K356</f>
        <v>0</v>
      </c>
      <c r="K356" s="3">
        <f>'Banking extract'!AY344</f>
        <v>0</v>
      </c>
      <c r="L356" s="3">
        <f>IF(LEFT('Banking extract'!D344,1)="R",'Banking extract'!N344,0)</f>
        <v>0</v>
      </c>
      <c r="M356" s="3">
        <f>SUM('Banking extract'!Q344:AP344)-SUM(N356:Q356)</f>
        <v>0</v>
      </c>
      <c r="N356" s="3">
        <f>'Banking extract'!Y344+'Banking extract'!Z344+'Banking extract'!AO344</f>
        <v>0</v>
      </c>
      <c r="O356" s="3">
        <f>'Banking extract'!AB344+'Banking extract'!AE344+'Banking extract'!AK344</f>
        <v>0</v>
      </c>
      <c r="P356" s="3">
        <f>'Banking extract'!V344+'Banking extract'!BC344</f>
        <v>0</v>
      </c>
      <c r="Q356" s="3">
        <f>'Banking extract'!Q344+'Banking extract'!AC344+'Banking extract'!W344</f>
        <v>0</v>
      </c>
      <c r="R356" s="36">
        <f>IF(LEFT('Banking extract'!D344,1)="E",'Banking extract'!N344,0)</f>
        <v>0</v>
      </c>
      <c r="S356" s="13"/>
      <c r="T356" s="13"/>
    </row>
    <row r="357" spans="1:20">
      <c r="A357" s="31">
        <f>'Banking extract'!H345</f>
        <v>0</v>
      </c>
      <c r="B357" s="32" t="str">
        <f>'Banking extract'!J345&amp;" - "&amp;'Banking extract'!K345</f>
        <v xml:space="preserve"> - </v>
      </c>
      <c r="C357" s="33">
        <f>'Banking extract'!A345</f>
        <v>0</v>
      </c>
      <c r="D357" s="3">
        <f>'Banking extract'!AV345</f>
        <v>0</v>
      </c>
      <c r="E357" s="3">
        <f>'Banking extract'!BA345+'Banking extract'!BE345</f>
        <v>0</v>
      </c>
      <c r="F357" s="3">
        <f>'Banking extract'!AU345+'Banking extract'!BC345</f>
        <v>0</v>
      </c>
      <c r="G357" s="3">
        <f>'Banking extract'!AR345</f>
        <v>0</v>
      </c>
      <c r="H357" s="3">
        <f>'Banking extract'!AX345+'Banking extract'!AZ345+'Banking extract'!BB345</f>
        <v>0</v>
      </c>
      <c r="I357" s="3">
        <f>'Banking extract'!BD345</f>
        <v>0</v>
      </c>
      <c r="J357" s="207">
        <f>SUM('Banking extract'!AQ345:BG345)-SUM(D357:I357)-K357</f>
        <v>0</v>
      </c>
      <c r="K357" s="3">
        <f>'Banking extract'!AY345</f>
        <v>0</v>
      </c>
      <c r="L357" s="3">
        <f>IF(LEFT('Banking extract'!D345,1)="R",'Banking extract'!N345,0)</f>
        <v>0</v>
      </c>
      <c r="M357" s="3">
        <f>SUM('Banking extract'!Q345:AP345)-SUM(N357:Q357)</f>
        <v>0</v>
      </c>
      <c r="N357" s="3">
        <f>'Banking extract'!Y345+'Banking extract'!Z345+'Banking extract'!AO345</f>
        <v>0</v>
      </c>
      <c r="O357" s="3">
        <f>'Banking extract'!AB345+'Banking extract'!AE345+'Banking extract'!AK345</f>
        <v>0</v>
      </c>
      <c r="P357" s="3">
        <f>'Banking extract'!V345+'Banking extract'!BC345</f>
        <v>0</v>
      </c>
      <c r="Q357" s="3">
        <f>'Banking extract'!Q345+'Banking extract'!AC345+'Banking extract'!W345</f>
        <v>0</v>
      </c>
      <c r="R357" s="36">
        <f>IF(LEFT('Banking extract'!D345,1)="E",'Banking extract'!N345,0)</f>
        <v>0</v>
      </c>
      <c r="S357" s="13"/>
      <c r="T357" s="13"/>
    </row>
    <row r="358" spans="1:20">
      <c r="A358" s="31">
        <f>'Banking extract'!H346</f>
        <v>0</v>
      </c>
      <c r="B358" s="32" t="str">
        <f>'Banking extract'!J346&amp;" - "&amp;'Banking extract'!K346</f>
        <v xml:space="preserve"> - </v>
      </c>
      <c r="C358" s="33">
        <f>'Banking extract'!A346</f>
        <v>0</v>
      </c>
      <c r="D358" s="3">
        <f>'Banking extract'!AV346</f>
        <v>0</v>
      </c>
      <c r="E358" s="3">
        <f>'Banking extract'!BA346+'Banking extract'!BE346</f>
        <v>0</v>
      </c>
      <c r="F358" s="3">
        <f>'Banking extract'!AU346+'Banking extract'!BC346</f>
        <v>0</v>
      </c>
      <c r="G358" s="3">
        <f>'Banking extract'!AR346</f>
        <v>0</v>
      </c>
      <c r="H358" s="3">
        <f>'Banking extract'!AX346+'Banking extract'!AZ346+'Banking extract'!BB346</f>
        <v>0</v>
      </c>
      <c r="I358" s="3">
        <f>'Banking extract'!BD346</f>
        <v>0</v>
      </c>
      <c r="J358" s="207">
        <f>SUM('Banking extract'!AQ346:BG346)-SUM(D358:I358)-K358</f>
        <v>0</v>
      </c>
      <c r="K358" s="3">
        <f>'Banking extract'!AY346</f>
        <v>0</v>
      </c>
      <c r="L358" s="3">
        <f>IF(LEFT('Banking extract'!D346,1)="R",'Banking extract'!N346,0)</f>
        <v>0</v>
      </c>
      <c r="M358" s="3">
        <f>SUM('Banking extract'!Q346:AP346)-SUM(N358:Q358)</f>
        <v>0</v>
      </c>
      <c r="N358" s="3">
        <f>'Banking extract'!Y346+'Banking extract'!Z346+'Banking extract'!AO346</f>
        <v>0</v>
      </c>
      <c r="O358" s="3">
        <f>'Banking extract'!AB346+'Banking extract'!AE346+'Banking extract'!AK346</f>
        <v>0</v>
      </c>
      <c r="P358" s="3">
        <f>'Banking extract'!V346+'Banking extract'!BC346</f>
        <v>0</v>
      </c>
      <c r="Q358" s="3">
        <f>'Banking extract'!Q346+'Banking extract'!AC346+'Banking extract'!W346</f>
        <v>0</v>
      </c>
      <c r="R358" s="36">
        <f>IF(LEFT('Banking extract'!D346,1)="E",'Banking extract'!N346,0)</f>
        <v>0</v>
      </c>
      <c r="S358" s="13"/>
      <c r="T358" s="13"/>
    </row>
    <row r="359" spans="1:20">
      <c r="A359" s="31">
        <f>'Banking extract'!H347</f>
        <v>0</v>
      </c>
      <c r="B359" s="32" t="str">
        <f>'Banking extract'!J347&amp;" - "&amp;'Banking extract'!K347</f>
        <v xml:space="preserve"> - </v>
      </c>
      <c r="C359" s="33">
        <f>'Banking extract'!A347</f>
        <v>0</v>
      </c>
      <c r="D359" s="3">
        <f>'Banking extract'!AV347</f>
        <v>0</v>
      </c>
      <c r="E359" s="3">
        <f>'Banking extract'!BA347+'Banking extract'!BE347</f>
        <v>0</v>
      </c>
      <c r="F359" s="3">
        <f>'Banking extract'!AU347+'Banking extract'!BC347</f>
        <v>0</v>
      </c>
      <c r="G359" s="3">
        <f>'Banking extract'!AR347</f>
        <v>0</v>
      </c>
      <c r="H359" s="3">
        <f>'Banking extract'!AX347+'Banking extract'!AZ347+'Banking extract'!BB347</f>
        <v>0</v>
      </c>
      <c r="I359" s="3">
        <f>'Banking extract'!BD347</f>
        <v>0</v>
      </c>
      <c r="J359" s="207">
        <f>SUM('Banking extract'!AQ347:BG347)-SUM(D359:I359)-K359</f>
        <v>0</v>
      </c>
      <c r="K359" s="3">
        <f>'Banking extract'!AY347</f>
        <v>0</v>
      </c>
      <c r="L359" s="3">
        <f>IF(LEFT('Banking extract'!D347,1)="R",'Banking extract'!N347,0)</f>
        <v>0</v>
      </c>
      <c r="M359" s="3">
        <f>SUM('Banking extract'!Q347:AP347)-SUM(N359:Q359)</f>
        <v>0</v>
      </c>
      <c r="N359" s="3">
        <f>'Banking extract'!Y347+'Banking extract'!Z347+'Banking extract'!AO347</f>
        <v>0</v>
      </c>
      <c r="O359" s="3">
        <f>'Banking extract'!AB347+'Banking extract'!AE347+'Banking extract'!AK347</f>
        <v>0</v>
      </c>
      <c r="P359" s="3">
        <f>'Banking extract'!V347+'Banking extract'!BC347</f>
        <v>0</v>
      </c>
      <c r="Q359" s="3">
        <f>'Banking extract'!Q347+'Banking extract'!AC347+'Banking extract'!W347</f>
        <v>0</v>
      </c>
      <c r="R359" s="36">
        <f>IF(LEFT('Banking extract'!D347,1)="E",'Banking extract'!N347,0)</f>
        <v>0</v>
      </c>
      <c r="S359" s="13"/>
      <c r="T359" s="13"/>
    </row>
    <row r="360" spans="1:20">
      <c r="A360" s="31">
        <f>'Banking extract'!H348</f>
        <v>0</v>
      </c>
      <c r="B360" s="32" t="str">
        <f>'Banking extract'!J348&amp;" - "&amp;'Banking extract'!K348</f>
        <v xml:space="preserve"> - </v>
      </c>
      <c r="C360" s="33">
        <f>'Banking extract'!A348</f>
        <v>0</v>
      </c>
      <c r="D360" s="3">
        <f>'Banking extract'!AV348</f>
        <v>0</v>
      </c>
      <c r="E360" s="3">
        <f>'Banking extract'!BA348+'Banking extract'!BE348</f>
        <v>0</v>
      </c>
      <c r="F360" s="3">
        <f>'Banking extract'!AU348+'Banking extract'!BC348</f>
        <v>0</v>
      </c>
      <c r="G360" s="3">
        <f>'Banking extract'!AR348</f>
        <v>0</v>
      </c>
      <c r="H360" s="3">
        <f>'Banking extract'!AX348+'Banking extract'!AZ348+'Banking extract'!BB348</f>
        <v>0</v>
      </c>
      <c r="I360" s="3">
        <f>'Banking extract'!BD348</f>
        <v>0</v>
      </c>
      <c r="J360" s="207">
        <f>SUM('Banking extract'!AQ348:BG348)-SUM(D360:I360)-K360</f>
        <v>0</v>
      </c>
      <c r="K360" s="3">
        <f>'Banking extract'!AY348</f>
        <v>0</v>
      </c>
      <c r="L360" s="3">
        <f>IF(LEFT('Banking extract'!D348,1)="R",'Banking extract'!N348,0)</f>
        <v>0</v>
      </c>
      <c r="M360" s="3">
        <f>SUM('Banking extract'!Q348:AP348)-SUM(N360:Q360)</f>
        <v>0</v>
      </c>
      <c r="N360" s="3">
        <f>'Banking extract'!Y348+'Banking extract'!Z348+'Banking extract'!AO348</f>
        <v>0</v>
      </c>
      <c r="O360" s="3">
        <f>'Banking extract'!AB348+'Banking extract'!AE348+'Banking extract'!AK348</f>
        <v>0</v>
      </c>
      <c r="P360" s="3">
        <f>'Banking extract'!V348+'Banking extract'!BC348</f>
        <v>0</v>
      </c>
      <c r="Q360" s="3">
        <f>'Banking extract'!Q348+'Banking extract'!AC348+'Banking extract'!W348</f>
        <v>0</v>
      </c>
      <c r="R360" s="36">
        <f>IF(LEFT('Banking extract'!D348,1)="E",'Banking extract'!N348,0)</f>
        <v>0</v>
      </c>
      <c r="S360" s="13"/>
      <c r="T360" s="13"/>
    </row>
    <row r="361" spans="1:20">
      <c r="A361" s="31">
        <f>'Banking extract'!H349</f>
        <v>0</v>
      </c>
      <c r="B361" s="32" t="str">
        <f>'Banking extract'!J349&amp;" - "&amp;'Banking extract'!K349</f>
        <v xml:space="preserve"> - </v>
      </c>
      <c r="C361" s="33">
        <f>'Banking extract'!A349</f>
        <v>0</v>
      </c>
      <c r="D361" s="3">
        <f>'Banking extract'!AV349</f>
        <v>0</v>
      </c>
      <c r="E361" s="3">
        <f>'Banking extract'!BA349+'Banking extract'!BE349</f>
        <v>0</v>
      </c>
      <c r="F361" s="3">
        <f>'Banking extract'!AU349+'Banking extract'!BC349</f>
        <v>0</v>
      </c>
      <c r="G361" s="3">
        <f>'Banking extract'!AR349</f>
        <v>0</v>
      </c>
      <c r="H361" s="3">
        <f>'Banking extract'!AX349+'Banking extract'!AZ349+'Banking extract'!BB349</f>
        <v>0</v>
      </c>
      <c r="I361" s="3">
        <f>'Banking extract'!BD349</f>
        <v>0</v>
      </c>
      <c r="J361" s="207">
        <f>SUM('Banking extract'!AQ349:BG349)-SUM(D361:I361)-K361</f>
        <v>0</v>
      </c>
      <c r="K361" s="3">
        <f>'Banking extract'!AY349</f>
        <v>0</v>
      </c>
      <c r="L361" s="3">
        <f>IF(LEFT('Banking extract'!D349,1)="R",'Banking extract'!N349,0)</f>
        <v>0</v>
      </c>
      <c r="M361" s="3">
        <f>SUM('Banking extract'!Q349:AP349)-SUM(N361:Q361)</f>
        <v>0</v>
      </c>
      <c r="N361" s="3">
        <f>'Banking extract'!Y349+'Banking extract'!Z349+'Banking extract'!AO349</f>
        <v>0</v>
      </c>
      <c r="O361" s="3">
        <f>'Banking extract'!AB349+'Banking extract'!AE349+'Banking extract'!AK349</f>
        <v>0</v>
      </c>
      <c r="P361" s="3">
        <f>'Banking extract'!V349+'Banking extract'!BC349</f>
        <v>0</v>
      </c>
      <c r="Q361" s="3">
        <f>'Banking extract'!Q349+'Banking extract'!AC349+'Banking extract'!W349</f>
        <v>0</v>
      </c>
      <c r="R361" s="36">
        <f>IF(LEFT('Banking extract'!D349,1)="E",'Banking extract'!N349,0)</f>
        <v>0</v>
      </c>
      <c r="S361" s="13"/>
      <c r="T361" s="13"/>
    </row>
    <row r="362" spans="1:20">
      <c r="A362" s="31">
        <f>'Banking extract'!H350</f>
        <v>0</v>
      </c>
      <c r="B362" s="32" t="str">
        <f>'Banking extract'!J350&amp;" - "&amp;'Banking extract'!K350</f>
        <v xml:space="preserve"> - </v>
      </c>
      <c r="C362" s="33">
        <f>'Banking extract'!A350</f>
        <v>0</v>
      </c>
      <c r="D362" s="3">
        <f>'Banking extract'!AV350</f>
        <v>0</v>
      </c>
      <c r="E362" s="3">
        <f>'Banking extract'!BA350+'Banking extract'!BE350</f>
        <v>0</v>
      </c>
      <c r="F362" s="3">
        <f>'Banking extract'!AU350+'Banking extract'!BC350</f>
        <v>0</v>
      </c>
      <c r="G362" s="3">
        <f>'Banking extract'!AR350</f>
        <v>0</v>
      </c>
      <c r="H362" s="3">
        <f>'Banking extract'!AX350+'Banking extract'!AZ350+'Banking extract'!BB350</f>
        <v>0</v>
      </c>
      <c r="I362" s="3">
        <f>'Banking extract'!BD350</f>
        <v>0</v>
      </c>
      <c r="J362" s="207">
        <f>SUM('Banking extract'!AQ350:BG350)-SUM(D362:I362)-K362</f>
        <v>0</v>
      </c>
      <c r="K362" s="3">
        <f>'Banking extract'!AY350</f>
        <v>0</v>
      </c>
      <c r="L362" s="3">
        <f>IF(LEFT('Banking extract'!D350,1)="R",'Banking extract'!N350,0)</f>
        <v>0</v>
      </c>
      <c r="M362" s="3">
        <f>SUM('Banking extract'!Q350:AP350)-SUM(N362:Q362)</f>
        <v>0</v>
      </c>
      <c r="N362" s="3">
        <f>'Banking extract'!Y350+'Banking extract'!Z350+'Banking extract'!AO350</f>
        <v>0</v>
      </c>
      <c r="O362" s="3">
        <f>'Banking extract'!AB350+'Banking extract'!AE350+'Banking extract'!AK350</f>
        <v>0</v>
      </c>
      <c r="P362" s="3">
        <f>'Banking extract'!V350+'Banking extract'!BC350</f>
        <v>0</v>
      </c>
      <c r="Q362" s="3">
        <f>'Banking extract'!Q350+'Banking extract'!AC350+'Banking extract'!W350</f>
        <v>0</v>
      </c>
      <c r="R362" s="36">
        <f>IF(LEFT('Banking extract'!D350,1)="E",'Banking extract'!N350,0)</f>
        <v>0</v>
      </c>
      <c r="S362" s="13"/>
      <c r="T362" s="13"/>
    </row>
    <row r="363" spans="1:20">
      <c r="A363" s="31">
        <f>'Banking extract'!H351</f>
        <v>0</v>
      </c>
      <c r="B363" s="32" t="str">
        <f>'Banking extract'!J351&amp;" - "&amp;'Banking extract'!K351</f>
        <v xml:space="preserve"> - </v>
      </c>
      <c r="C363" s="33">
        <f>'Banking extract'!A351</f>
        <v>0</v>
      </c>
      <c r="D363" s="3">
        <f>'Banking extract'!AV351</f>
        <v>0</v>
      </c>
      <c r="E363" s="3">
        <f>'Banking extract'!BA351+'Banking extract'!BE351</f>
        <v>0</v>
      </c>
      <c r="F363" s="3">
        <f>'Banking extract'!AU351+'Banking extract'!BC351</f>
        <v>0</v>
      </c>
      <c r="G363" s="3">
        <f>'Banking extract'!AR351</f>
        <v>0</v>
      </c>
      <c r="H363" s="3">
        <f>'Banking extract'!AX351+'Banking extract'!AZ351+'Banking extract'!BB351</f>
        <v>0</v>
      </c>
      <c r="I363" s="3">
        <f>'Banking extract'!BD351</f>
        <v>0</v>
      </c>
      <c r="J363" s="207">
        <f>SUM('Banking extract'!AQ351:BG351)-SUM(D363:I363)-K363</f>
        <v>0</v>
      </c>
      <c r="K363" s="3">
        <f>'Banking extract'!AY351</f>
        <v>0</v>
      </c>
      <c r="L363" s="3">
        <f>IF(LEFT('Banking extract'!D351,1)="R",'Banking extract'!N351,0)</f>
        <v>0</v>
      </c>
      <c r="M363" s="3">
        <f>SUM('Banking extract'!Q351:AP351)-SUM(N363:Q363)</f>
        <v>0</v>
      </c>
      <c r="N363" s="3">
        <f>'Banking extract'!Y351+'Banking extract'!Z351+'Banking extract'!AO351</f>
        <v>0</v>
      </c>
      <c r="O363" s="3">
        <f>'Banking extract'!AB351+'Banking extract'!AE351+'Banking extract'!AK351</f>
        <v>0</v>
      </c>
      <c r="P363" s="3">
        <f>'Banking extract'!V351+'Banking extract'!BC351</f>
        <v>0</v>
      </c>
      <c r="Q363" s="3">
        <f>'Banking extract'!Q351+'Banking extract'!AC351+'Banking extract'!W351</f>
        <v>0</v>
      </c>
      <c r="R363" s="36">
        <f>IF(LEFT('Banking extract'!D351,1)="E",'Banking extract'!N351,0)</f>
        <v>0</v>
      </c>
      <c r="S363" s="13"/>
      <c r="T363" s="13"/>
    </row>
    <row r="364" spans="1:20">
      <c r="A364" s="31">
        <f>'Banking extract'!H352</f>
        <v>0</v>
      </c>
      <c r="B364" s="32" t="str">
        <f>'Banking extract'!J352&amp;" - "&amp;'Banking extract'!K352</f>
        <v xml:space="preserve"> - </v>
      </c>
      <c r="C364" s="33">
        <f>'Banking extract'!A352</f>
        <v>0</v>
      </c>
      <c r="D364" s="3">
        <f>'Banking extract'!AV352</f>
        <v>0</v>
      </c>
      <c r="E364" s="3">
        <f>'Banking extract'!BA352+'Banking extract'!BE352</f>
        <v>0</v>
      </c>
      <c r="F364" s="3">
        <f>'Banking extract'!AU352+'Banking extract'!BC352</f>
        <v>0</v>
      </c>
      <c r="G364" s="3">
        <f>'Banking extract'!AR352</f>
        <v>0</v>
      </c>
      <c r="H364" s="3">
        <f>'Banking extract'!AX352+'Banking extract'!AZ352+'Banking extract'!BB352</f>
        <v>0</v>
      </c>
      <c r="I364" s="3">
        <f>'Banking extract'!BD352</f>
        <v>0</v>
      </c>
      <c r="J364" s="207">
        <f>SUM('Banking extract'!AQ352:BG352)-SUM(D364:I364)-K364</f>
        <v>0</v>
      </c>
      <c r="K364" s="3">
        <f>'Banking extract'!AY352</f>
        <v>0</v>
      </c>
      <c r="L364" s="3">
        <f>IF(LEFT('Banking extract'!D352,1)="R",'Banking extract'!N352,0)</f>
        <v>0</v>
      </c>
      <c r="M364" s="3">
        <f>SUM('Banking extract'!Q352:AP352)-SUM(N364:Q364)</f>
        <v>0</v>
      </c>
      <c r="N364" s="3">
        <f>'Banking extract'!Y352+'Banking extract'!Z352+'Banking extract'!AO352</f>
        <v>0</v>
      </c>
      <c r="O364" s="3">
        <f>'Banking extract'!AB352+'Banking extract'!AE352+'Banking extract'!AK352</f>
        <v>0</v>
      </c>
      <c r="P364" s="3">
        <f>'Banking extract'!V352+'Banking extract'!BC352</f>
        <v>0</v>
      </c>
      <c r="Q364" s="3">
        <f>'Banking extract'!Q352+'Banking extract'!AC352+'Banking extract'!W352</f>
        <v>0</v>
      </c>
      <c r="R364" s="36">
        <f>IF(LEFT('Banking extract'!D352,1)="E",'Banking extract'!N352,0)</f>
        <v>0</v>
      </c>
      <c r="S364" s="13"/>
      <c r="T364" s="13"/>
    </row>
    <row r="365" spans="1:20">
      <c r="A365" s="31">
        <f>'Banking extract'!H353</f>
        <v>0</v>
      </c>
      <c r="B365" s="32" t="str">
        <f>'Banking extract'!J353&amp;" - "&amp;'Banking extract'!K353</f>
        <v xml:space="preserve"> - </v>
      </c>
      <c r="C365" s="33">
        <f>'Banking extract'!A353</f>
        <v>0</v>
      </c>
      <c r="D365" s="3">
        <f>'Banking extract'!AV353</f>
        <v>0</v>
      </c>
      <c r="E365" s="3">
        <f>'Banking extract'!BA353+'Banking extract'!BE353</f>
        <v>0</v>
      </c>
      <c r="F365" s="3">
        <f>'Banking extract'!AU353+'Banking extract'!BC353</f>
        <v>0</v>
      </c>
      <c r="G365" s="3">
        <f>'Banking extract'!AR353</f>
        <v>0</v>
      </c>
      <c r="H365" s="3">
        <f>'Banking extract'!AX353+'Banking extract'!AZ353+'Banking extract'!BB353</f>
        <v>0</v>
      </c>
      <c r="I365" s="3">
        <f>'Banking extract'!BD353</f>
        <v>0</v>
      </c>
      <c r="J365" s="207">
        <f>SUM('Banking extract'!AQ353:BG353)-SUM(D365:I365)-K365</f>
        <v>0</v>
      </c>
      <c r="K365" s="3">
        <f>'Banking extract'!AY353</f>
        <v>0</v>
      </c>
      <c r="L365" s="3">
        <f>IF(LEFT('Banking extract'!D353,1)="R",'Banking extract'!N353,0)</f>
        <v>0</v>
      </c>
      <c r="M365" s="3">
        <f>SUM('Banking extract'!Q353:AP353)-SUM(N365:Q365)</f>
        <v>0</v>
      </c>
      <c r="N365" s="3">
        <f>'Banking extract'!Y353+'Banking extract'!Z353+'Banking extract'!AO353</f>
        <v>0</v>
      </c>
      <c r="O365" s="3">
        <f>'Banking extract'!AB353+'Banking extract'!AE353+'Banking extract'!AK353</f>
        <v>0</v>
      </c>
      <c r="P365" s="3">
        <f>'Banking extract'!V353+'Banking extract'!BC353</f>
        <v>0</v>
      </c>
      <c r="Q365" s="3">
        <f>'Banking extract'!Q353+'Banking extract'!AC353+'Banking extract'!W353</f>
        <v>0</v>
      </c>
      <c r="R365" s="36">
        <f>IF(LEFT('Banking extract'!D353,1)="E",'Banking extract'!N353,0)</f>
        <v>0</v>
      </c>
      <c r="S365" s="13"/>
      <c r="T365" s="13"/>
    </row>
    <row r="366" spans="1:20">
      <c r="A366" s="31">
        <f>'Banking extract'!H2</f>
        <v>0</v>
      </c>
      <c r="B366" s="32" t="str">
        <f>'Banking extract'!K2&amp;" - "&amp;'Banking extract'!J2</f>
        <v xml:space="preserve"> - </v>
      </c>
      <c r="C366" s="33">
        <f>'Banking extract'!A2</f>
        <v>0</v>
      </c>
      <c r="D366" s="3">
        <f>'Banking extract'!AV354</f>
        <v>0</v>
      </c>
      <c r="E366" s="3">
        <f>'Banking extract'!BA354+'Banking extract'!BE354</f>
        <v>0</v>
      </c>
      <c r="F366" s="3">
        <f>'Banking extract'!AU354+'Banking extract'!BC354</f>
        <v>0</v>
      </c>
      <c r="G366" s="3">
        <f>'Banking extract'!AR354</f>
        <v>0</v>
      </c>
      <c r="H366" s="3">
        <f>'Banking extract'!AX354+'Banking extract'!AZ354+'Banking extract'!BB354</f>
        <v>0</v>
      </c>
      <c r="I366" s="3">
        <f>'Banking extract'!BD354</f>
        <v>0</v>
      </c>
      <c r="J366" s="207">
        <f>SUM('Banking extract'!AQ354:BG354)-SUM(D366:I366)-K366</f>
        <v>0</v>
      </c>
      <c r="K366" s="3">
        <f>'Banking extract'!AY354</f>
        <v>0</v>
      </c>
      <c r="L366" s="3">
        <f>IF(LEFT('Banking extract'!D354,1)="R",'Banking extract'!N354,0)</f>
        <v>0</v>
      </c>
      <c r="M366" s="3">
        <f>SUM('Banking extract'!Q354:AP354)-SUM(N366:Q366)</f>
        <v>0</v>
      </c>
      <c r="N366" s="3">
        <f>'Banking extract'!Y354+'Banking extract'!Z354+'Banking extract'!AO354</f>
        <v>0</v>
      </c>
      <c r="O366" s="3">
        <f>'Banking extract'!AB354+'Banking extract'!AE354+'Banking extract'!AK354</f>
        <v>0</v>
      </c>
      <c r="P366" s="3">
        <f>'Banking extract'!V354+'Banking extract'!BC354</f>
        <v>0</v>
      </c>
      <c r="Q366" s="3">
        <f>'Banking extract'!Q354+'Banking extract'!AC354+'Banking extract'!W354</f>
        <v>0</v>
      </c>
      <c r="R366" s="36">
        <f>IF(LEFT('Banking extract'!D354,1)="E",'Banking extract'!N354,0)</f>
        <v>0</v>
      </c>
      <c r="S366" s="13"/>
      <c r="T366" s="13"/>
    </row>
    <row r="367" spans="1:20">
      <c r="A367" s="31">
        <f>'Banking extract'!H3</f>
        <v>0</v>
      </c>
      <c r="B367" s="32" t="str">
        <f>'Banking extract'!K3&amp;" - "&amp;'Banking extract'!J3</f>
        <v xml:space="preserve"> - </v>
      </c>
      <c r="C367" s="33">
        <f>'Banking extract'!A3</f>
        <v>0</v>
      </c>
      <c r="D367" s="3">
        <f>'Banking extract'!AV355</f>
        <v>0</v>
      </c>
      <c r="E367" s="3">
        <f>'Banking extract'!BA355+'Banking extract'!BE355</f>
        <v>0</v>
      </c>
      <c r="F367" s="3">
        <f>'Banking extract'!AU355+'Banking extract'!BC355</f>
        <v>0</v>
      </c>
      <c r="G367" s="3">
        <f>'Banking extract'!AR355</f>
        <v>0</v>
      </c>
      <c r="H367" s="3">
        <f>'Banking extract'!AX355+'Banking extract'!AZ355+'Banking extract'!BB355</f>
        <v>0</v>
      </c>
      <c r="I367" s="3">
        <f>'Banking extract'!BD355</f>
        <v>0</v>
      </c>
      <c r="J367" s="207">
        <f>SUM('Banking extract'!AQ355:BG355)-SUM(D367:I367)-K367</f>
        <v>0</v>
      </c>
      <c r="K367" s="3">
        <f>'Banking extract'!AY355</f>
        <v>0</v>
      </c>
      <c r="L367" s="3">
        <f>IF(LEFT('Banking extract'!D355,1)="R",'Banking extract'!N355,0)</f>
        <v>0</v>
      </c>
      <c r="M367" s="3">
        <f>SUM('Banking extract'!Q355:AP355)-SUM(N367:Q367)</f>
        <v>0</v>
      </c>
      <c r="N367" s="3">
        <f>'Banking extract'!Y355+'Banking extract'!Z355+'Banking extract'!AO355</f>
        <v>0</v>
      </c>
      <c r="O367" s="3">
        <f>'Banking extract'!AB355+'Banking extract'!AE355+'Banking extract'!AK355</f>
        <v>0</v>
      </c>
      <c r="P367" s="3">
        <f>'Banking extract'!V355+'Banking extract'!BC355</f>
        <v>0</v>
      </c>
      <c r="Q367" s="3">
        <f>'Banking extract'!Q355+'Banking extract'!AC355+'Banking extract'!W355</f>
        <v>0</v>
      </c>
      <c r="R367" s="36">
        <f>IF(LEFT('Banking extract'!D355,1)="E",'Banking extract'!N355,0)</f>
        <v>0</v>
      </c>
      <c r="S367" s="13"/>
      <c r="T367" s="13"/>
    </row>
    <row r="368" spans="1:20">
      <c r="A368" s="31">
        <f>'Banking extract'!H4</f>
        <v>0</v>
      </c>
      <c r="B368" s="32" t="str">
        <f>'Banking extract'!K4&amp;" - "&amp;'Banking extract'!J4</f>
        <v xml:space="preserve"> - </v>
      </c>
      <c r="C368" s="33">
        <f>'Banking extract'!A4</f>
        <v>0</v>
      </c>
      <c r="D368" s="3">
        <f>'Banking extract'!AV356</f>
        <v>0</v>
      </c>
      <c r="E368" s="3">
        <f>'Banking extract'!BA356+'Banking extract'!BE356</f>
        <v>0</v>
      </c>
      <c r="F368" s="3">
        <f>'Banking extract'!AU356+'Banking extract'!BC356</f>
        <v>0</v>
      </c>
      <c r="G368" s="3">
        <f>'Banking extract'!AR356</f>
        <v>0</v>
      </c>
      <c r="H368" s="3">
        <f>'Banking extract'!AX356+'Banking extract'!AZ356+'Banking extract'!BB356</f>
        <v>0</v>
      </c>
      <c r="I368" s="3">
        <f>'Banking extract'!BD356</f>
        <v>0</v>
      </c>
      <c r="J368" s="207">
        <f>SUM('Banking extract'!AQ356:BG356)-SUM(D368:I368)-K368</f>
        <v>0</v>
      </c>
      <c r="K368" s="3">
        <f>'Banking extract'!AY356</f>
        <v>0</v>
      </c>
      <c r="L368" s="3">
        <f>IF(LEFT('Banking extract'!D356,1)="R",'Banking extract'!N356,0)</f>
        <v>0</v>
      </c>
      <c r="M368" s="3">
        <f>SUM('Banking extract'!Q356:AP356)-SUM(N368:Q368)</f>
        <v>0</v>
      </c>
      <c r="N368" s="3">
        <f>'Banking extract'!Y356+'Banking extract'!Z356+'Banking extract'!AO356</f>
        <v>0</v>
      </c>
      <c r="O368" s="3">
        <f>'Banking extract'!AB356+'Banking extract'!AE356+'Banking extract'!AK356</f>
        <v>0</v>
      </c>
      <c r="P368" s="3">
        <f>'Banking extract'!V356+'Banking extract'!BC356</f>
        <v>0</v>
      </c>
      <c r="Q368" s="3">
        <f>'Banking extract'!Q356+'Banking extract'!AC356+'Banking extract'!W356</f>
        <v>0</v>
      </c>
      <c r="R368" s="36">
        <f>IF(LEFT('Banking extract'!D356,1)="E",'Banking extract'!N356,0)</f>
        <v>0</v>
      </c>
      <c r="S368" s="13"/>
      <c r="T368" s="13"/>
    </row>
    <row r="369" spans="1:20">
      <c r="A369" s="31">
        <f>'Banking extract'!H5</f>
        <v>0</v>
      </c>
      <c r="B369" s="32" t="str">
        <f>'Banking extract'!K5&amp;" - "&amp;'Banking extract'!J5</f>
        <v xml:space="preserve"> - </v>
      </c>
      <c r="C369" s="33">
        <f>'Banking extract'!A5</f>
        <v>0</v>
      </c>
      <c r="D369" s="3">
        <f>'Banking extract'!AV357</f>
        <v>0</v>
      </c>
      <c r="E369" s="3">
        <f>'Banking extract'!BA357+'Banking extract'!BE357</f>
        <v>0</v>
      </c>
      <c r="F369" s="3">
        <f>'Banking extract'!AU357+'Banking extract'!BC357</f>
        <v>0</v>
      </c>
      <c r="G369" s="3">
        <f>'Banking extract'!AR357</f>
        <v>0</v>
      </c>
      <c r="H369" s="3">
        <f>'Banking extract'!AX357+'Banking extract'!AZ357+'Banking extract'!BB357</f>
        <v>0</v>
      </c>
      <c r="I369" s="3">
        <f>'Banking extract'!BD357</f>
        <v>0</v>
      </c>
      <c r="J369" s="207">
        <f>SUM('Banking extract'!AQ357:BG357)-SUM(D369:I369)-K369</f>
        <v>0</v>
      </c>
      <c r="K369" s="3">
        <f>'Banking extract'!AY357</f>
        <v>0</v>
      </c>
      <c r="L369" s="3">
        <f>IF(LEFT('Banking extract'!D357,1)="R",'Banking extract'!N357,0)</f>
        <v>0</v>
      </c>
      <c r="M369" s="3">
        <f>SUM('Banking extract'!Q357:AP357)-SUM(N369:Q369)</f>
        <v>0</v>
      </c>
      <c r="N369" s="3">
        <f>'Banking extract'!Y357+'Banking extract'!Z357+'Banking extract'!AO357</f>
        <v>0</v>
      </c>
      <c r="O369" s="3">
        <f>'Banking extract'!AB357+'Banking extract'!AE357+'Banking extract'!AK357</f>
        <v>0</v>
      </c>
      <c r="P369" s="3">
        <f>'Banking extract'!V357+'Banking extract'!BC357</f>
        <v>0</v>
      </c>
      <c r="Q369" s="3">
        <f>'Banking extract'!Q357+'Banking extract'!AC357+'Banking extract'!W357</f>
        <v>0</v>
      </c>
      <c r="R369" s="36">
        <f>IF(LEFT('Banking extract'!D357,1)="E",'Banking extract'!N357,0)</f>
        <v>0</v>
      </c>
      <c r="S369" s="13"/>
      <c r="T369" s="13"/>
    </row>
    <row r="370" spans="1:20">
      <c r="A370" s="31">
        <f>'Banking extract'!H6</f>
        <v>0</v>
      </c>
      <c r="B370" s="32" t="str">
        <f>'Banking extract'!K6&amp;" - "&amp;'Banking extract'!J6</f>
        <v xml:space="preserve"> - </v>
      </c>
      <c r="C370" s="33">
        <f>'Banking extract'!A6</f>
        <v>0</v>
      </c>
      <c r="D370" s="3">
        <f>'Banking extract'!AV358</f>
        <v>0</v>
      </c>
      <c r="E370" s="3">
        <f>'Banking extract'!BA358+'Banking extract'!BE358</f>
        <v>0</v>
      </c>
      <c r="F370" s="3">
        <f>'Banking extract'!AU358+'Banking extract'!BC358</f>
        <v>0</v>
      </c>
      <c r="G370" s="3">
        <f>'Banking extract'!AR358</f>
        <v>0</v>
      </c>
      <c r="H370" s="3">
        <f>'Banking extract'!AX358+'Banking extract'!AZ358+'Banking extract'!BB358</f>
        <v>0</v>
      </c>
      <c r="I370" s="3">
        <f>'Banking extract'!BD358</f>
        <v>0</v>
      </c>
      <c r="J370" s="207">
        <f>SUM('Banking extract'!AQ358:BG358)-SUM(D370:I370)-K370</f>
        <v>0</v>
      </c>
      <c r="K370" s="3">
        <f>'Banking extract'!AY358</f>
        <v>0</v>
      </c>
      <c r="L370" s="3">
        <f>IF(LEFT('Banking extract'!D358,1)="R",'Banking extract'!N358,0)</f>
        <v>0</v>
      </c>
      <c r="M370" s="3">
        <f>SUM('Banking extract'!Q358:AP358)-SUM(N370:Q370)</f>
        <v>0</v>
      </c>
      <c r="N370" s="3">
        <f>'Banking extract'!Y358+'Banking extract'!Z358+'Banking extract'!AO358</f>
        <v>0</v>
      </c>
      <c r="O370" s="3">
        <f>'Banking extract'!AB358+'Banking extract'!AE358+'Banking extract'!AK358</f>
        <v>0</v>
      </c>
      <c r="P370" s="3">
        <f>'Banking extract'!V358+'Banking extract'!BC358</f>
        <v>0</v>
      </c>
      <c r="Q370" s="3">
        <f>'Banking extract'!Q358+'Banking extract'!AC358+'Banking extract'!W358</f>
        <v>0</v>
      </c>
      <c r="R370" s="36">
        <f>IF(LEFT('Banking extract'!D358,1)="E",'Banking extract'!N358,0)</f>
        <v>0</v>
      </c>
      <c r="S370" s="13"/>
      <c r="T370" s="13"/>
    </row>
    <row r="371" spans="1:20">
      <c r="A371" s="31">
        <f>'Banking extract'!H7</f>
        <v>0</v>
      </c>
      <c r="B371" s="32" t="str">
        <f>'Banking extract'!K7&amp;" - "&amp;'Banking extract'!J7</f>
        <v xml:space="preserve"> - </v>
      </c>
      <c r="C371" s="33">
        <f>'Banking extract'!A7</f>
        <v>0</v>
      </c>
      <c r="D371" s="3">
        <f>'Banking extract'!AV359</f>
        <v>0</v>
      </c>
      <c r="E371" s="3">
        <f>'Banking extract'!BA359+'Banking extract'!BE359</f>
        <v>0</v>
      </c>
      <c r="F371" s="3">
        <f>'Banking extract'!AU359+'Banking extract'!BC359</f>
        <v>0</v>
      </c>
      <c r="G371" s="3">
        <f>'Banking extract'!AR359</f>
        <v>0</v>
      </c>
      <c r="H371" s="3">
        <f>'Banking extract'!AX359+'Banking extract'!AZ359+'Banking extract'!BB359</f>
        <v>0</v>
      </c>
      <c r="I371" s="3">
        <f>'Banking extract'!BD359</f>
        <v>0</v>
      </c>
      <c r="J371" s="207">
        <f>SUM('Banking extract'!AQ359:BG359)-SUM(D371:I371)-K371</f>
        <v>0</v>
      </c>
      <c r="K371" s="3">
        <f>'Banking extract'!AY359</f>
        <v>0</v>
      </c>
      <c r="L371" s="3">
        <f>IF(LEFT('Banking extract'!D359,1)="R",'Banking extract'!N359,0)</f>
        <v>0</v>
      </c>
      <c r="M371" s="3">
        <f>SUM('Banking extract'!Q359:AP359)-SUM(N371:Q371)</f>
        <v>0</v>
      </c>
      <c r="N371" s="3">
        <f>'Banking extract'!Y359+'Banking extract'!Z359+'Banking extract'!AO359</f>
        <v>0</v>
      </c>
      <c r="O371" s="3">
        <f>'Banking extract'!AB359+'Banking extract'!AE359+'Banking extract'!AK359</f>
        <v>0</v>
      </c>
      <c r="P371" s="3">
        <f>'Banking extract'!V359+'Banking extract'!BC359</f>
        <v>0</v>
      </c>
      <c r="Q371" s="3">
        <f>'Banking extract'!Q359+'Banking extract'!AC359+'Banking extract'!W359</f>
        <v>0</v>
      </c>
      <c r="R371" s="36">
        <f>IF(LEFT('Banking extract'!D359,1)="E",'Banking extract'!N359,0)</f>
        <v>0</v>
      </c>
      <c r="S371" s="13"/>
      <c r="T371" s="13"/>
    </row>
    <row r="372" spans="1:20">
      <c r="A372" s="31">
        <f>'Banking extract'!H8</f>
        <v>0</v>
      </c>
      <c r="B372" s="32" t="str">
        <f>'Banking extract'!K8&amp;" - "&amp;'Banking extract'!J8</f>
        <v xml:space="preserve"> - </v>
      </c>
      <c r="C372" s="33">
        <f>'Banking extract'!A8</f>
        <v>0</v>
      </c>
      <c r="D372" s="3">
        <f>'Banking extract'!AV360</f>
        <v>0</v>
      </c>
      <c r="E372" s="3">
        <f>'Banking extract'!BA360+'Banking extract'!BE360</f>
        <v>0</v>
      </c>
      <c r="F372" s="3">
        <f>'Banking extract'!AU360+'Banking extract'!BC360</f>
        <v>0</v>
      </c>
      <c r="G372" s="3">
        <f>'Banking extract'!AR360</f>
        <v>0</v>
      </c>
      <c r="H372" s="3">
        <f>'Banking extract'!AX360+'Banking extract'!AZ360+'Banking extract'!BB360</f>
        <v>0</v>
      </c>
      <c r="I372" s="3">
        <f>'Banking extract'!BD360</f>
        <v>0</v>
      </c>
      <c r="J372" s="207">
        <f>SUM('Banking extract'!AQ360:BG360)-SUM(D372:I372)-K372</f>
        <v>0</v>
      </c>
      <c r="K372" s="3">
        <f>'Banking extract'!AY360</f>
        <v>0</v>
      </c>
      <c r="L372" s="3">
        <f>IF(LEFT('Banking extract'!D360,1)="R",'Banking extract'!N360,0)</f>
        <v>0</v>
      </c>
      <c r="M372" s="3">
        <f>SUM('Banking extract'!Q360:AP360)-SUM(N372:Q372)</f>
        <v>0</v>
      </c>
      <c r="N372" s="3">
        <f>'Banking extract'!Y360+'Banking extract'!Z360+'Banking extract'!AO360</f>
        <v>0</v>
      </c>
      <c r="O372" s="3">
        <f>'Banking extract'!AB360+'Banking extract'!AE360+'Banking extract'!AK360</f>
        <v>0</v>
      </c>
      <c r="P372" s="3">
        <f>'Banking extract'!V360+'Banking extract'!BC360</f>
        <v>0</v>
      </c>
      <c r="Q372" s="3">
        <f>'Banking extract'!Q360+'Banking extract'!AC360+'Banking extract'!W360</f>
        <v>0</v>
      </c>
      <c r="R372" s="36">
        <f>IF(LEFT('Banking extract'!D360,1)="E",'Banking extract'!N360,0)</f>
        <v>0</v>
      </c>
      <c r="S372" s="13"/>
      <c r="T372" s="13"/>
    </row>
    <row r="373" spans="1:20">
      <c r="A373" s="31">
        <f>'Banking extract'!H9</f>
        <v>0</v>
      </c>
      <c r="B373" s="32" t="str">
        <f>'Banking extract'!K9&amp;" - "&amp;'Banking extract'!J9</f>
        <v xml:space="preserve"> - </v>
      </c>
      <c r="C373" s="33">
        <f>'Banking extract'!A9</f>
        <v>0</v>
      </c>
      <c r="D373" s="3">
        <f>'Banking extract'!AV361</f>
        <v>0</v>
      </c>
      <c r="E373" s="3">
        <f>'Banking extract'!BA361+'Banking extract'!BE361</f>
        <v>0</v>
      </c>
      <c r="F373" s="3">
        <f>'Banking extract'!AU361+'Banking extract'!BC361</f>
        <v>0</v>
      </c>
      <c r="G373" s="3">
        <f>'Banking extract'!AR361</f>
        <v>0</v>
      </c>
      <c r="H373" s="3">
        <f>'Banking extract'!AX361+'Banking extract'!AZ361+'Banking extract'!BB361</f>
        <v>0</v>
      </c>
      <c r="I373" s="3">
        <f>'Banking extract'!BD361</f>
        <v>0</v>
      </c>
      <c r="J373" s="207">
        <f>SUM('Banking extract'!AQ361:BG361)-SUM(D373:I373)-K373</f>
        <v>0</v>
      </c>
      <c r="K373" s="3">
        <f>'Banking extract'!AY361</f>
        <v>0</v>
      </c>
      <c r="L373" s="3">
        <f>IF(LEFT('Banking extract'!D361,1)="R",'Banking extract'!N361,0)</f>
        <v>0</v>
      </c>
      <c r="M373" s="3">
        <f>SUM('Banking extract'!Q361:AP361)-SUM(N373:Q373)</f>
        <v>0</v>
      </c>
      <c r="N373" s="3">
        <f>'Banking extract'!Y361+'Banking extract'!Z361+'Banking extract'!AO361</f>
        <v>0</v>
      </c>
      <c r="O373" s="3">
        <f>'Banking extract'!AB361+'Banking extract'!AE361+'Banking extract'!AK361</f>
        <v>0</v>
      </c>
      <c r="P373" s="3">
        <f>'Banking extract'!V361+'Banking extract'!BC361</f>
        <v>0</v>
      </c>
      <c r="Q373" s="3">
        <f>'Banking extract'!Q361+'Banking extract'!AC361+'Banking extract'!W361</f>
        <v>0</v>
      </c>
      <c r="R373" s="36">
        <f>IF(LEFT('Banking extract'!D361,1)="E",'Banking extract'!N361,0)</f>
        <v>0</v>
      </c>
      <c r="S373" s="13"/>
      <c r="T373" s="13"/>
    </row>
    <row r="374" spans="1:20">
      <c r="A374" s="31">
        <f>'Banking extract'!H10</f>
        <v>0</v>
      </c>
      <c r="B374" s="32" t="str">
        <f>'Banking extract'!K10&amp;" - "&amp;'Banking extract'!J10</f>
        <v xml:space="preserve"> - </v>
      </c>
      <c r="C374" s="33">
        <f>'Banking extract'!A10</f>
        <v>0</v>
      </c>
      <c r="D374" s="3">
        <f>'Banking extract'!AV362</f>
        <v>0</v>
      </c>
      <c r="E374" s="3">
        <f>'Banking extract'!BA362+'Banking extract'!BE362</f>
        <v>0</v>
      </c>
      <c r="F374" s="3">
        <f>'Banking extract'!AU362+'Banking extract'!BC362</f>
        <v>0</v>
      </c>
      <c r="G374" s="3">
        <f>'Banking extract'!AR362</f>
        <v>0</v>
      </c>
      <c r="H374" s="3">
        <f>'Banking extract'!AX362+'Banking extract'!AZ362+'Banking extract'!BB362</f>
        <v>0</v>
      </c>
      <c r="I374" s="3">
        <f>'Banking extract'!BD362</f>
        <v>0</v>
      </c>
      <c r="J374" s="207">
        <f>SUM('Banking extract'!AQ362:BG362)-SUM(D374:I374)-K374</f>
        <v>0</v>
      </c>
      <c r="K374" s="3">
        <f>'Banking extract'!AY362</f>
        <v>0</v>
      </c>
      <c r="L374" s="3">
        <f>IF(LEFT('Banking extract'!D362,1)="R",'Banking extract'!N362,0)</f>
        <v>0</v>
      </c>
      <c r="M374" s="3">
        <f>SUM('Banking extract'!Q362:AP362)-SUM(N374:Q374)</f>
        <v>0</v>
      </c>
      <c r="N374" s="3">
        <f>'Banking extract'!Y362+'Banking extract'!Z362+'Banking extract'!AO362</f>
        <v>0</v>
      </c>
      <c r="O374" s="3">
        <f>'Banking extract'!AB362+'Banking extract'!AE362+'Banking extract'!AK362</f>
        <v>0</v>
      </c>
      <c r="P374" s="3">
        <f>'Banking extract'!V362+'Banking extract'!BC362</f>
        <v>0</v>
      </c>
      <c r="Q374" s="3">
        <f>'Banking extract'!Q362+'Banking extract'!AC362+'Banking extract'!W362</f>
        <v>0</v>
      </c>
      <c r="R374" s="36">
        <f>IF(LEFT('Banking extract'!D362,1)="E",'Banking extract'!N362,0)</f>
        <v>0</v>
      </c>
      <c r="S374" s="13"/>
      <c r="T374" s="13"/>
    </row>
    <row r="375" spans="1:20">
      <c r="A375" s="31">
        <f>'Banking extract'!H11</f>
        <v>0</v>
      </c>
      <c r="B375" s="32" t="str">
        <f>'Banking extract'!K11&amp;" - "&amp;'Banking extract'!J11</f>
        <v xml:space="preserve"> - </v>
      </c>
      <c r="C375" s="33">
        <f>'Banking extract'!A11</f>
        <v>0</v>
      </c>
      <c r="D375" s="3">
        <f>'Banking extract'!AV363</f>
        <v>0</v>
      </c>
      <c r="E375" s="3">
        <f>'Banking extract'!BA363+'Banking extract'!BE363</f>
        <v>0</v>
      </c>
      <c r="F375" s="3">
        <f>'Banking extract'!AU363+'Banking extract'!BC363</f>
        <v>0</v>
      </c>
      <c r="G375" s="3">
        <f>'Banking extract'!AR363</f>
        <v>0</v>
      </c>
      <c r="H375" s="3">
        <f>'Banking extract'!AX363+'Banking extract'!AZ363+'Banking extract'!BB363</f>
        <v>0</v>
      </c>
      <c r="I375" s="3">
        <f>'Banking extract'!BD363</f>
        <v>0</v>
      </c>
      <c r="J375" s="207">
        <f>SUM('Banking extract'!AQ363:BG363)-SUM(D375:I375)-K375</f>
        <v>0</v>
      </c>
      <c r="K375" s="3">
        <f>'Banking extract'!AY363</f>
        <v>0</v>
      </c>
      <c r="L375" s="3">
        <f>IF(LEFT('Banking extract'!D363,1)="R",'Banking extract'!N363,0)</f>
        <v>0</v>
      </c>
      <c r="M375" s="3">
        <f>SUM('Banking extract'!Q363:AP363)-SUM(N375:Q375)</f>
        <v>0</v>
      </c>
      <c r="N375" s="3">
        <f>'Banking extract'!Y363+'Banking extract'!Z363+'Banking extract'!AO363</f>
        <v>0</v>
      </c>
      <c r="O375" s="3">
        <f>'Banking extract'!AB363+'Banking extract'!AE363+'Banking extract'!AK363</f>
        <v>0</v>
      </c>
      <c r="P375" s="3">
        <f>'Banking extract'!V363+'Banking extract'!BC363</f>
        <v>0</v>
      </c>
      <c r="Q375" s="3">
        <f>'Banking extract'!Q363+'Banking extract'!AC363+'Banking extract'!W363</f>
        <v>0</v>
      </c>
      <c r="R375" s="36">
        <f>IF(LEFT('Banking extract'!D363,1)="E",'Banking extract'!N363,0)</f>
        <v>0</v>
      </c>
      <c r="S375" s="13"/>
      <c r="T375" s="13"/>
    </row>
    <row r="376" spans="1:20">
      <c r="A376" s="31">
        <f>'Banking extract'!H12</f>
        <v>0</v>
      </c>
      <c r="B376" s="32" t="str">
        <f>'Banking extract'!K12&amp;" - "&amp;'Banking extract'!J12</f>
        <v xml:space="preserve"> - </v>
      </c>
      <c r="C376" s="33">
        <f>'Banking extract'!A12</f>
        <v>0</v>
      </c>
      <c r="D376" s="3">
        <f>'Banking extract'!AV364</f>
        <v>0</v>
      </c>
      <c r="E376" s="3">
        <f>'Banking extract'!BA364+'Banking extract'!BE364</f>
        <v>0</v>
      </c>
      <c r="F376" s="3">
        <f>'Banking extract'!AU364+'Banking extract'!BC364</f>
        <v>0</v>
      </c>
      <c r="G376" s="3">
        <f>'Banking extract'!AR364</f>
        <v>0</v>
      </c>
      <c r="H376" s="3">
        <f>'Banking extract'!AX364+'Banking extract'!AZ364+'Banking extract'!BB364</f>
        <v>0</v>
      </c>
      <c r="I376" s="3">
        <f>'Banking extract'!BD364</f>
        <v>0</v>
      </c>
      <c r="J376" s="207">
        <f>SUM('Banking extract'!AQ364:BG364)-SUM(D376:I376)-K376</f>
        <v>0</v>
      </c>
      <c r="K376" s="3">
        <f>'Banking extract'!AY364</f>
        <v>0</v>
      </c>
      <c r="L376" s="3">
        <f>IF(LEFT('Banking extract'!D364,1)="R",'Banking extract'!N364,0)</f>
        <v>0</v>
      </c>
      <c r="M376" s="3">
        <f>SUM('Banking extract'!Q364:AP364)-SUM(N376:Q376)</f>
        <v>0</v>
      </c>
      <c r="N376" s="3">
        <f>'Banking extract'!Y364+'Banking extract'!Z364+'Banking extract'!AO364</f>
        <v>0</v>
      </c>
      <c r="O376" s="3">
        <f>'Banking extract'!AB364+'Banking extract'!AE364+'Banking extract'!AK364</f>
        <v>0</v>
      </c>
      <c r="P376" s="3">
        <f>'Banking extract'!V364+'Banking extract'!BC364</f>
        <v>0</v>
      </c>
      <c r="Q376" s="3">
        <f>'Banking extract'!Q364+'Banking extract'!AC364+'Banking extract'!W364</f>
        <v>0</v>
      </c>
      <c r="R376" s="36">
        <f>IF(LEFT('Banking extract'!D364,1)="E",'Banking extract'!N364,0)</f>
        <v>0</v>
      </c>
      <c r="S376" s="13"/>
      <c r="T376" s="13"/>
    </row>
    <row r="377" spans="1:20">
      <c r="A377" s="31">
        <f>'Banking extract'!H13</f>
        <v>0</v>
      </c>
      <c r="B377" s="32" t="str">
        <f>'Banking extract'!K13&amp;" - "&amp;'Banking extract'!J13</f>
        <v xml:space="preserve"> - </v>
      </c>
      <c r="C377" s="33">
        <f>'Banking extract'!A13</f>
        <v>0</v>
      </c>
      <c r="D377" s="3">
        <f>'Banking extract'!AV365</f>
        <v>0</v>
      </c>
      <c r="E377" s="3">
        <f>'Banking extract'!BA365+'Banking extract'!BE365</f>
        <v>0</v>
      </c>
      <c r="F377" s="3">
        <f>'Banking extract'!AU365+'Banking extract'!BC365</f>
        <v>0</v>
      </c>
      <c r="G377" s="3">
        <f>'Banking extract'!AR365</f>
        <v>0</v>
      </c>
      <c r="H377" s="3">
        <f>'Banking extract'!AX365+'Banking extract'!AZ365+'Banking extract'!BB365</f>
        <v>0</v>
      </c>
      <c r="I377" s="3">
        <f>'Banking extract'!BD365</f>
        <v>0</v>
      </c>
      <c r="J377" s="207">
        <f>SUM('Banking extract'!AQ365:BG365)-SUM(D377:I377)-K377</f>
        <v>0</v>
      </c>
      <c r="K377" s="3">
        <f>'Banking extract'!AY365</f>
        <v>0</v>
      </c>
      <c r="L377" s="3">
        <f>IF(LEFT('Banking extract'!D365,1)="R",'Banking extract'!N365,0)</f>
        <v>0</v>
      </c>
      <c r="M377" s="3">
        <f>SUM('Banking extract'!Q365:AP365)-SUM(N377:Q377)</f>
        <v>0</v>
      </c>
      <c r="N377" s="3">
        <f>'Banking extract'!Y365+'Banking extract'!Z365+'Banking extract'!AO365</f>
        <v>0</v>
      </c>
      <c r="O377" s="3">
        <f>'Banking extract'!AB365+'Banking extract'!AE365+'Banking extract'!AK365</f>
        <v>0</v>
      </c>
      <c r="P377" s="3">
        <f>'Banking extract'!V365+'Banking extract'!BC365</f>
        <v>0</v>
      </c>
      <c r="Q377" s="3">
        <f>'Banking extract'!Q365+'Banking extract'!AC365+'Banking extract'!W365</f>
        <v>0</v>
      </c>
      <c r="R377" s="36">
        <f>IF(LEFT('Banking extract'!D365,1)="E",'Banking extract'!N365,0)</f>
        <v>0</v>
      </c>
      <c r="S377" s="13"/>
      <c r="T377" s="13"/>
    </row>
    <row r="378" spans="1:20">
      <c r="A378" s="31">
        <f>'Banking extract'!H14</f>
        <v>0</v>
      </c>
      <c r="B378" s="32" t="str">
        <f>'Banking extract'!K14&amp;" - "&amp;'Banking extract'!J14</f>
        <v xml:space="preserve"> - </v>
      </c>
      <c r="C378" s="33">
        <f>'Banking extract'!A14</f>
        <v>0</v>
      </c>
      <c r="D378" s="3">
        <f>'Banking extract'!AV366</f>
        <v>0</v>
      </c>
      <c r="E378" s="3">
        <f>'Banking extract'!BA366+'Banking extract'!BE366</f>
        <v>0</v>
      </c>
      <c r="F378" s="3">
        <f>'Banking extract'!AU366+'Banking extract'!BC366</f>
        <v>0</v>
      </c>
      <c r="G378" s="3">
        <f>'Banking extract'!AR366</f>
        <v>0</v>
      </c>
      <c r="H378" s="3">
        <f>'Banking extract'!AX366+'Banking extract'!AZ366+'Banking extract'!BB366</f>
        <v>0</v>
      </c>
      <c r="I378" s="3">
        <f>'Banking extract'!BD366</f>
        <v>0</v>
      </c>
      <c r="J378" s="207">
        <f>SUM('Banking extract'!AQ366:BG366)-SUM(D378:I378)-K378</f>
        <v>0</v>
      </c>
      <c r="K378" s="3">
        <f>'Banking extract'!AY366</f>
        <v>0</v>
      </c>
      <c r="L378" s="3">
        <f>IF(LEFT('Banking extract'!D366,1)="R",'Banking extract'!N366,0)</f>
        <v>0</v>
      </c>
      <c r="M378" s="3">
        <f>SUM('Banking extract'!Q366:AP366)-SUM(N378:Q378)</f>
        <v>0</v>
      </c>
      <c r="N378" s="3">
        <f>'Banking extract'!Y366+'Banking extract'!Z366+'Banking extract'!AO366</f>
        <v>0</v>
      </c>
      <c r="O378" s="3">
        <f>'Banking extract'!AB366+'Banking extract'!AE366+'Banking extract'!AK366</f>
        <v>0</v>
      </c>
      <c r="P378" s="3">
        <f>'Banking extract'!V366+'Banking extract'!BC366</f>
        <v>0</v>
      </c>
      <c r="Q378" s="3">
        <f>'Banking extract'!Q366+'Banking extract'!AC366+'Banking extract'!W366</f>
        <v>0</v>
      </c>
      <c r="R378" s="36">
        <f>IF(LEFT('Banking extract'!D366,1)="E",'Banking extract'!N366,0)</f>
        <v>0</v>
      </c>
      <c r="S378" s="13"/>
      <c r="T378" s="13"/>
    </row>
    <row r="379" spans="1:20">
      <c r="A379" s="31">
        <f>'Banking extract'!H15</f>
        <v>0</v>
      </c>
      <c r="B379" s="32" t="str">
        <f>'Banking extract'!K15&amp;" - "&amp;'Banking extract'!J15</f>
        <v xml:space="preserve"> - </v>
      </c>
      <c r="C379" s="33">
        <f>'Banking extract'!A15</f>
        <v>0</v>
      </c>
      <c r="D379" s="3">
        <f>'Banking extract'!AV367</f>
        <v>0</v>
      </c>
      <c r="E379" s="3">
        <f>'Banking extract'!BA367+'Banking extract'!BE367</f>
        <v>0</v>
      </c>
      <c r="F379" s="3">
        <f>'Banking extract'!AU367+'Banking extract'!BC367</f>
        <v>0</v>
      </c>
      <c r="G379" s="3">
        <f>'Banking extract'!AR367</f>
        <v>0</v>
      </c>
      <c r="H379" s="3">
        <f>'Banking extract'!AX367+'Banking extract'!AZ367+'Banking extract'!BB367</f>
        <v>0</v>
      </c>
      <c r="I379" s="3">
        <f>'Banking extract'!BD367</f>
        <v>0</v>
      </c>
      <c r="J379" s="207">
        <f>SUM('Banking extract'!AQ367:BG367)-SUM(D379:I379)-K379</f>
        <v>0</v>
      </c>
      <c r="K379" s="3">
        <f>'Banking extract'!AY367</f>
        <v>0</v>
      </c>
      <c r="L379" s="3">
        <f>IF(LEFT('Banking extract'!D367,1)="R",'Banking extract'!N367,0)</f>
        <v>0</v>
      </c>
      <c r="M379" s="3">
        <f>SUM('Banking extract'!Q367:AP367)-SUM(N379:Q379)</f>
        <v>0</v>
      </c>
      <c r="N379" s="3">
        <f>'Banking extract'!Y367+'Banking extract'!Z367+'Banking extract'!AO367</f>
        <v>0</v>
      </c>
      <c r="O379" s="3">
        <f>'Banking extract'!AB367+'Banking extract'!AE367+'Banking extract'!AK367</f>
        <v>0</v>
      </c>
      <c r="P379" s="3">
        <f>'Banking extract'!V367+'Banking extract'!BC367</f>
        <v>0</v>
      </c>
      <c r="Q379" s="3">
        <f>'Banking extract'!Q367+'Banking extract'!AC367+'Banking extract'!W367</f>
        <v>0</v>
      </c>
      <c r="R379" s="36">
        <f>IF(LEFT('Banking extract'!D367,1)="E",'Banking extract'!N367,0)</f>
        <v>0</v>
      </c>
      <c r="S379" s="13"/>
      <c r="T379" s="13"/>
    </row>
    <row r="380" spans="1:20">
      <c r="A380" s="31">
        <f>'Banking extract'!H16</f>
        <v>0</v>
      </c>
      <c r="B380" s="32" t="str">
        <f>'Banking extract'!K16&amp;" - "&amp;'Banking extract'!J16</f>
        <v xml:space="preserve"> - </v>
      </c>
      <c r="C380" s="33">
        <f>'Banking extract'!A16</f>
        <v>0</v>
      </c>
      <c r="D380" s="3">
        <f>'Banking extract'!AV368</f>
        <v>0</v>
      </c>
      <c r="E380" s="3">
        <f>'Banking extract'!BA368+'Banking extract'!BE368</f>
        <v>0</v>
      </c>
      <c r="F380" s="3">
        <f>'Banking extract'!AU368+'Banking extract'!BC368</f>
        <v>0</v>
      </c>
      <c r="G380" s="3">
        <f>'Banking extract'!AR368</f>
        <v>0</v>
      </c>
      <c r="H380" s="3">
        <f>'Banking extract'!AX368+'Banking extract'!AZ368+'Banking extract'!BB368</f>
        <v>0</v>
      </c>
      <c r="I380" s="3">
        <f>'Banking extract'!BD368</f>
        <v>0</v>
      </c>
      <c r="J380" s="207">
        <f>SUM('Banking extract'!AQ368:BG368)-SUM(D380:I380)-K380</f>
        <v>0</v>
      </c>
      <c r="K380" s="3">
        <f>'Banking extract'!AY368</f>
        <v>0</v>
      </c>
      <c r="L380" s="3">
        <f>IF(LEFT('Banking extract'!D368,1)="R",'Banking extract'!N368,0)</f>
        <v>0</v>
      </c>
      <c r="M380" s="3">
        <f>SUM('Banking extract'!Q368:AP368)-SUM(N380:Q380)</f>
        <v>0</v>
      </c>
      <c r="N380" s="3">
        <f>'Banking extract'!Y368+'Banking extract'!Z368+'Banking extract'!AO368</f>
        <v>0</v>
      </c>
      <c r="O380" s="3">
        <f>'Banking extract'!AB368+'Banking extract'!AE368+'Banking extract'!AK368</f>
        <v>0</v>
      </c>
      <c r="P380" s="3">
        <f>'Banking extract'!V368+'Banking extract'!BC368</f>
        <v>0</v>
      </c>
      <c r="Q380" s="3">
        <f>'Banking extract'!Q368+'Banking extract'!AC368+'Banking extract'!W368</f>
        <v>0</v>
      </c>
      <c r="R380" s="36">
        <f>IF(LEFT('Banking extract'!D368,1)="E",'Banking extract'!N368,0)</f>
        <v>0</v>
      </c>
      <c r="S380" s="13"/>
      <c r="T380" s="13"/>
    </row>
    <row r="381" spans="1:20">
      <c r="A381" s="31">
        <f>'Banking extract'!H17</f>
        <v>0</v>
      </c>
      <c r="B381" s="32" t="str">
        <f>'Banking extract'!K17&amp;" - "&amp;'Banking extract'!J17</f>
        <v xml:space="preserve"> - </v>
      </c>
      <c r="C381" s="33">
        <f>'Banking extract'!A17</f>
        <v>0</v>
      </c>
      <c r="D381" s="3">
        <f>'Banking extract'!AV369</f>
        <v>0</v>
      </c>
      <c r="E381" s="3">
        <f>'Banking extract'!BA369+'Banking extract'!BE369</f>
        <v>0</v>
      </c>
      <c r="F381" s="3">
        <f>'Banking extract'!AU369+'Banking extract'!BC369</f>
        <v>0</v>
      </c>
      <c r="G381" s="3">
        <f>'Banking extract'!AR369</f>
        <v>0</v>
      </c>
      <c r="H381" s="3">
        <f>'Banking extract'!AX369+'Banking extract'!AZ369+'Banking extract'!BB369</f>
        <v>0</v>
      </c>
      <c r="I381" s="3">
        <f>'Banking extract'!BD369</f>
        <v>0</v>
      </c>
      <c r="J381" s="207">
        <f>SUM('Banking extract'!AQ369:BG369)-SUM(D381:I381)-K381</f>
        <v>0</v>
      </c>
      <c r="K381" s="3">
        <f>'Banking extract'!AY369</f>
        <v>0</v>
      </c>
      <c r="L381" s="3">
        <f>IF(LEFT('Banking extract'!D369,1)="R",'Banking extract'!N369,0)</f>
        <v>0</v>
      </c>
      <c r="M381" s="3">
        <f>SUM('Banking extract'!Q369:AP369)-SUM(N381:Q381)</f>
        <v>0</v>
      </c>
      <c r="N381" s="3">
        <f>'Banking extract'!Y369+'Banking extract'!Z369+'Banking extract'!AO369</f>
        <v>0</v>
      </c>
      <c r="O381" s="3">
        <f>'Banking extract'!AB369+'Banking extract'!AE369+'Banking extract'!AK369</f>
        <v>0</v>
      </c>
      <c r="P381" s="3">
        <f>'Banking extract'!V369+'Banking extract'!BC369</f>
        <v>0</v>
      </c>
      <c r="Q381" s="3">
        <f>'Banking extract'!Q369+'Banking extract'!AC369+'Banking extract'!W369</f>
        <v>0</v>
      </c>
      <c r="R381" s="36">
        <f>IF(LEFT('Banking extract'!D369,1)="E",'Banking extract'!N369,0)</f>
        <v>0</v>
      </c>
      <c r="S381" s="13"/>
      <c r="T381" s="13"/>
    </row>
    <row r="382" spans="1:20">
      <c r="A382" s="31">
        <f>'Banking extract'!H18</f>
        <v>0</v>
      </c>
      <c r="B382" s="32" t="str">
        <f>'Banking extract'!K18&amp;" - "&amp;'Banking extract'!J18</f>
        <v xml:space="preserve"> - </v>
      </c>
      <c r="C382" s="33">
        <f>'Banking extract'!A18</f>
        <v>0</v>
      </c>
      <c r="D382" s="3">
        <f>'Banking extract'!AV370</f>
        <v>0</v>
      </c>
      <c r="E382" s="3">
        <f>'Banking extract'!BA370+'Banking extract'!BE370</f>
        <v>0</v>
      </c>
      <c r="F382" s="3">
        <f>'Banking extract'!AU370+'Banking extract'!BC370</f>
        <v>0</v>
      </c>
      <c r="G382" s="3">
        <f>'Banking extract'!AR370</f>
        <v>0</v>
      </c>
      <c r="H382" s="3">
        <f>'Banking extract'!AX370+'Banking extract'!AZ370+'Banking extract'!BB370</f>
        <v>0</v>
      </c>
      <c r="I382" s="3">
        <f>'Banking extract'!BD370</f>
        <v>0</v>
      </c>
      <c r="J382" s="207">
        <f>SUM('Banking extract'!AQ370:BG370)-SUM(D382:I382)-K382</f>
        <v>0</v>
      </c>
      <c r="K382" s="3">
        <f>'Banking extract'!AY370</f>
        <v>0</v>
      </c>
      <c r="L382" s="3">
        <f>IF(LEFT('Banking extract'!D370,1)="R",'Banking extract'!N370,0)</f>
        <v>0</v>
      </c>
      <c r="M382" s="3">
        <f>SUM('Banking extract'!Q370:AP370)-SUM(N382:Q382)</f>
        <v>0</v>
      </c>
      <c r="N382" s="3">
        <f>'Banking extract'!Y370+'Banking extract'!Z370+'Banking extract'!AO370</f>
        <v>0</v>
      </c>
      <c r="O382" s="3">
        <f>'Banking extract'!AB370+'Banking extract'!AE370+'Banking extract'!AK370</f>
        <v>0</v>
      </c>
      <c r="P382" s="3">
        <f>'Banking extract'!V370+'Banking extract'!BC370</f>
        <v>0</v>
      </c>
      <c r="Q382" s="3">
        <f>'Banking extract'!Q370+'Banking extract'!AC370+'Banking extract'!W370</f>
        <v>0</v>
      </c>
      <c r="R382" s="36">
        <f>IF(LEFT('Banking extract'!D370,1)="E",'Banking extract'!N370,0)</f>
        <v>0</v>
      </c>
      <c r="S382" s="13"/>
      <c r="T382" s="13"/>
    </row>
    <row r="383" spans="1:20">
      <c r="A383" s="31">
        <f>'Banking extract'!H19</f>
        <v>0</v>
      </c>
      <c r="B383" s="32" t="str">
        <f>'Banking extract'!K19&amp;" - "&amp;'Banking extract'!J19</f>
        <v xml:space="preserve"> - </v>
      </c>
      <c r="C383" s="33">
        <f>'Banking extract'!A19</f>
        <v>0</v>
      </c>
      <c r="D383" s="3">
        <f>'Banking extract'!AV371</f>
        <v>0</v>
      </c>
      <c r="E383" s="3">
        <f>'Banking extract'!BA371+'Banking extract'!BE371</f>
        <v>0</v>
      </c>
      <c r="F383" s="3">
        <f>'Banking extract'!AU371+'Banking extract'!BC371</f>
        <v>0</v>
      </c>
      <c r="G383" s="3">
        <f>'Banking extract'!AR371</f>
        <v>0</v>
      </c>
      <c r="H383" s="3">
        <f>'Banking extract'!AX371+'Banking extract'!AZ371+'Banking extract'!BB371</f>
        <v>0</v>
      </c>
      <c r="I383" s="3">
        <f>'Banking extract'!BD371</f>
        <v>0</v>
      </c>
      <c r="J383" s="207">
        <f>SUM('Banking extract'!AQ371:BG371)-SUM(D383:I383)-K383</f>
        <v>0</v>
      </c>
      <c r="K383" s="3">
        <f>'Banking extract'!AY371</f>
        <v>0</v>
      </c>
      <c r="L383" s="3">
        <f>IF(LEFT('Banking extract'!D371,1)="R",'Banking extract'!N371,0)</f>
        <v>0</v>
      </c>
      <c r="M383" s="3">
        <f>SUM('Banking extract'!Q371:AP371)-SUM(N383:Q383)</f>
        <v>0</v>
      </c>
      <c r="N383" s="3">
        <f>'Banking extract'!Y371+'Banking extract'!Z371+'Banking extract'!AO371</f>
        <v>0</v>
      </c>
      <c r="O383" s="3">
        <f>'Banking extract'!AB371+'Banking extract'!AE371+'Banking extract'!AK371</f>
        <v>0</v>
      </c>
      <c r="P383" s="3">
        <f>'Banking extract'!V371+'Banking extract'!BC371</f>
        <v>0</v>
      </c>
      <c r="Q383" s="3">
        <f>'Banking extract'!Q371+'Banking extract'!AC371+'Banking extract'!W371</f>
        <v>0</v>
      </c>
      <c r="R383" s="36">
        <f>IF(LEFT('Banking extract'!D371,1)="E",'Banking extract'!N371,0)</f>
        <v>0</v>
      </c>
      <c r="S383" s="13"/>
      <c r="T383" s="13"/>
    </row>
    <row r="384" spans="1:20">
      <c r="A384" s="31">
        <f>'Banking extract'!H20</f>
        <v>0</v>
      </c>
      <c r="B384" s="32" t="str">
        <f>'Banking extract'!K20&amp;" - "&amp;'Banking extract'!J20</f>
        <v xml:space="preserve"> - </v>
      </c>
      <c r="C384" s="33">
        <f>'Banking extract'!A20</f>
        <v>0</v>
      </c>
      <c r="D384" s="3">
        <f>'Banking extract'!AV372</f>
        <v>0</v>
      </c>
      <c r="E384" s="3">
        <f>'Banking extract'!BA372+'Banking extract'!BE372</f>
        <v>0</v>
      </c>
      <c r="F384" s="3">
        <f>'Banking extract'!AU372+'Banking extract'!BC372</f>
        <v>0</v>
      </c>
      <c r="G384" s="3">
        <f>'Banking extract'!AR372</f>
        <v>0</v>
      </c>
      <c r="H384" s="3">
        <f>'Banking extract'!AX372+'Banking extract'!AZ372+'Banking extract'!BB372</f>
        <v>0</v>
      </c>
      <c r="I384" s="3">
        <f>'Banking extract'!BD372</f>
        <v>0</v>
      </c>
      <c r="J384" s="207">
        <f>SUM('Banking extract'!AQ372:BG372)-SUM(D384:I384)-K384</f>
        <v>0</v>
      </c>
      <c r="K384" s="3">
        <f>'Banking extract'!AY372</f>
        <v>0</v>
      </c>
      <c r="L384" s="3">
        <f>IF(LEFT('Banking extract'!D372,1)="R",'Banking extract'!N372,0)</f>
        <v>0</v>
      </c>
      <c r="M384" s="3">
        <f>SUM('Banking extract'!Q372:AP372)-SUM(N384:Q384)</f>
        <v>0</v>
      </c>
      <c r="N384" s="3">
        <f>'Banking extract'!Y372+'Banking extract'!Z372+'Banking extract'!AO372</f>
        <v>0</v>
      </c>
      <c r="O384" s="3">
        <f>'Banking extract'!AB372+'Banking extract'!AE372+'Banking extract'!AK372</f>
        <v>0</v>
      </c>
      <c r="P384" s="3">
        <f>'Banking extract'!V372+'Banking extract'!BC372</f>
        <v>0</v>
      </c>
      <c r="Q384" s="3">
        <f>'Banking extract'!Q372+'Banking extract'!AC372+'Banking extract'!W372</f>
        <v>0</v>
      </c>
      <c r="R384" s="36">
        <f>IF(LEFT('Banking extract'!D372,1)="E",'Banking extract'!N372,0)</f>
        <v>0</v>
      </c>
      <c r="S384" s="13"/>
      <c r="T384" s="13"/>
    </row>
    <row r="385" spans="1:20">
      <c r="A385" s="31">
        <f>'Banking extract'!H21</f>
        <v>0</v>
      </c>
      <c r="B385" s="32" t="str">
        <f>'Banking extract'!K21&amp;" - "&amp;'Banking extract'!J21</f>
        <v xml:space="preserve"> - </v>
      </c>
      <c r="C385" s="33">
        <f>'Banking extract'!A21</f>
        <v>0</v>
      </c>
      <c r="D385" s="3">
        <f>'Banking extract'!AV373</f>
        <v>0</v>
      </c>
      <c r="E385" s="3">
        <f>'Banking extract'!BA373+'Banking extract'!BE373</f>
        <v>0</v>
      </c>
      <c r="F385" s="3">
        <f>'Banking extract'!AU373+'Banking extract'!BC373</f>
        <v>0</v>
      </c>
      <c r="G385" s="3">
        <f>'Banking extract'!AR373</f>
        <v>0</v>
      </c>
      <c r="H385" s="3">
        <f>'Banking extract'!AX373+'Banking extract'!AZ373+'Banking extract'!BB373</f>
        <v>0</v>
      </c>
      <c r="I385" s="3">
        <f>'Banking extract'!BD373</f>
        <v>0</v>
      </c>
      <c r="J385" s="207">
        <f>SUM('Banking extract'!AQ373:BG373)-SUM(D385:I385)-K385</f>
        <v>0</v>
      </c>
      <c r="K385" s="3">
        <f>'Banking extract'!AY373</f>
        <v>0</v>
      </c>
      <c r="L385" s="3">
        <f>IF(LEFT('Banking extract'!D373,1)="R",'Banking extract'!N373,0)</f>
        <v>0</v>
      </c>
      <c r="M385" s="3">
        <f>SUM('Banking extract'!Q373:AP373)-SUM(N385:Q385)</f>
        <v>0</v>
      </c>
      <c r="N385" s="3">
        <f>'Banking extract'!Y373+'Banking extract'!Z373+'Banking extract'!AO373</f>
        <v>0</v>
      </c>
      <c r="O385" s="3">
        <f>'Banking extract'!AB373+'Banking extract'!AE373+'Banking extract'!AK373</f>
        <v>0</v>
      </c>
      <c r="P385" s="3">
        <f>'Banking extract'!V373+'Banking extract'!BC373</f>
        <v>0</v>
      </c>
      <c r="Q385" s="3">
        <f>'Banking extract'!Q373+'Banking extract'!AC373+'Banking extract'!W373</f>
        <v>0</v>
      </c>
      <c r="R385" s="36">
        <f>IF(LEFT('Banking extract'!D373,1)="E",'Banking extract'!N373,0)</f>
        <v>0</v>
      </c>
      <c r="S385" s="13"/>
      <c r="T385" s="13"/>
    </row>
    <row r="386" spans="1:20">
      <c r="A386" s="31">
        <f>'Banking extract'!H22</f>
        <v>0</v>
      </c>
      <c r="B386" s="32" t="str">
        <f>'Banking extract'!K22&amp;" - "&amp;'Banking extract'!J22</f>
        <v xml:space="preserve"> - </v>
      </c>
      <c r="C386" s="33">
        <f>'Banking extract'!A22</f>
        <v>0</v>
      </c>
      <c r="D386" s="3">
        <f>'Banking extract'!AV374</f>
        <v>0</v>
      </c>
      <c r="E386" s="3">
        <f>'Banking extract'!BA374+'Banking extract'!BE374</f>
        <v>0</v>
      </c>
      <c r="F386" s="3">
        <f>'Banking extract'!AU374+'Banking extract'!BC374</f>
        <v>0</v>
      </c>
      <c r="G386" s="3">
        <f>'Banking extract'!AR374</f>
        <v>0</v>
      </c>
      <c r="H386" s="3">
        <f>'Banking extract'!AX374+'Banking extract'!AZ374+'Banking extract'!BB374</f>
        <v>0</v>
      </c>
      <c r="I386" s="3">
        <f>'Banking extract'!BD374</f>
        <v>0</v>
      </c>
      <c r="J386" s="207">
        <f>SUM('Banking extract'!AQ374:BG374)-SUM(D386:I386)-K386</f>
        <v>0</v>
      </c>
      <c r="K386" s="3">
        <f>'Banking extract'!AY374</f>
        <v>0</v>
      </c>
      <c r="L386" s="3">
        <f>IF(LEFT('Banking extract'!D374,1)="R",'Banking extract'!N374,0)</f>
        <v>0</v>
      </c>
      <c r="M386" s="3">
        <f>SUM('Banking extract'!Q374:AP374)-SUM(N386:Q386)</f>
        <v>0</v>
      </c>
      <c r="N386" s="3">
        <f>'Banking extract'!Y374+'Banking extract'!Z374+'Banking extract'!AO374</f>
        <v>0</v>
      </c>
      <c r="O386" s="3">
        <f>'Banking extract'!AB374+'Banking extract'!AE374+'Banking extract'!AK374</f>
        <v>0</v>
      </c>
      <c r="P386" s="3">
        <f>'Banking extract'!V374+'Banking extract'!BC374</f>
        <v>0</v>
      </c>
      <c r="Q386" s="3">
        <f>'Banking extract'!Q374+'Banking extract'!AC374+'Banking extract'!W374</f>
        <v>0</v>
      </c>
      <c r="R386" s="36">
        <f>IF(LEFT('Banking extract'!D374,1)="E",'Banking extract'!N374,0)</f>
        <v>0</v>
      </c>
      <c r="S386" s="13"/>
      <c r="T386" s="13"/>
    </row>
    <row r="387" spans="1:20">
      <c r="A387" s="31">
        <f>'Banking extract'!H23</f>
        <v>0</v>
      </c>
      <c r="B387" s="32" t="str">
        <f>'Banking extract'!K23&amp;" - "&amp;'Banking extract'!J23</f>
        <v xml:space="preserve"> - </v>
      </c>
      <c r="C387" s="33">
        <f>'Banking extract'!A23</f>
        <v>0</v>
      </c>
      <c r="D387" s="3">
        <f>'Banking extract'!AV375</f>
        <v>0</v>
      </c>
      <c r="E387" s="3">
        <f>'Banking extract'!BA375+'Banking extract'!BE375</f>
        <v>0</v>
      </c>
      <c r="F387" s="3">
        <f>'Banking extract'!AU375+'Banking extract'!BC375</f>
        <v>0</v>
      </c>
      <c r="G387" s="3">
        <f>'Banking extract'!AR375</f>
        <v>0</v>
      </c>
      <c r="H387" s="3">
        <f>'Banking extract'!AX375+'Banking extract'!AZ375+'Banking extract'!BB375</f>
        <v>0</v>
      </c>
      <c r="I387" s="3">
        <f>'Banking extract'!BD375</f>
        <v>0</v>
      </c>
      <c r="J387" s="207">
        <f>SUM('Banking extract'!AQ375:BG375)-SUM(D387:I387)-K387</f>
        <v>0</v>
      </c>
      <c r="K387" s="3">
        <f>'Banking extract'!AY375</f>
        <v>0</v>
      </c>
      <c r="L387" s="3">
        <f>IF(LEFT('Banking extract'!D375,1)="R",'Banking extract'!N375,0)</f>
        <v>0</v>
      </c>
      <c r="M387" s="3">
        <f>SUM('Banking extract'!Q375:AP375)-SUM(N387:Q387)</f>
        <v>0</v>
      </c>
      <c r="N387" s="3">
        <f>'Banking extract'!Y375+'Banking extract'!Z375+'Banking extract'!AO375</f>
        <v>0</v>
      </c>
      <c r="O387" s="3">
        <f>'Banking extract'!AB375+'Banking extract'!AE375+'Banking extract'!AK375</f>
        <v>0</v>
      </c>
      <c r="P387" s="3">
        <f>'Banking extract'!V375+'Banking extract'!BC375</f>
        <v>0</v>
      </c>
      <c r="Q387" s="3">
        <f>'Banking extract'!Q375+'Banking extract'!AC375+'Banking extract'!W375</f>
        <v>0</v>
      </c>
      <c r="R387" s="36">
        <f>IF(LEFT('Banking extract'!D375,1)="E",'Banking extract'!N375,0)</f>
        <v>0</v>
      </c>
      <c r="S387" s="13"/>
      <c r="T387" s="13"/>
    </row>
    <row r="388" spans="1:20">
      <c r="A388" s="31">
        <f>'Banking extract'!H24</f>
        <v>0</v>
      </c>
      <c r="B388" s="32" t="str">
        <f>'Banking extract'!K24&amp;" - "&amp;'Banking extract'!J24</f>
        <v xml:space="preserve"> - </v>
      </c>
      <c r="C388" s="33">
        <f>'Banking extract'!A24</f>
        <v>0</v>
      </c>
      <c r="D388" s="3">
        <f>'Banking extract'!AV376</f>
        <v>0</v>
      </c>
      <c r="E388" s="3">
        <f>'Banking extract'!BA376+'Banking extract'!BE376</f>
        <v>0</v>
      </c>
      <c r="F388" s="3">
        <f>'Banking extract'!AU376+'Banking extract'!BC376</f>
        <v>0</v>
      </c>
      <c r="G388" s="3">
        <f>'Banking extract'!AR376</f>
        <v>0</v>
      </c>
      <c r="H388" s="3">
        <f>'Banking extract'!AX376+'Banking extract'!AZ376+'Banking extract'!BB376</f>
        <v>0</v>
      </c>
      <c r="I388" s="3">
        <f>'Banking extract'!BD376</f>
        <v>0</v>
      </c>
      <c r="J388" s="207">
        <f>SUM('Banking extract'!AQ376:BG376)-SUM(D388:I388)-K388</f>
        <v>0</v>
      </c>
      <c r="K388" s="3">
        <f>'Banking extract'!AY376</f>
        <v>0</v>
      </c>
      <c r="L388" s="3">
        <f>IF(LEFT('Banking extract'!D376,1)="R",'Banking extract'!N376,0)</f>
        <v>0</v>
      </c>
      <c r="M388" s="3">
        <f>SUM('Banking extract'!Q376:AP376)-SUM(N388:Q388)</f>
        <v>0</v>
      </c>
      <c r="N388" s="3">
        <f>'Banking extract'!Y376+'Banking extract'!Z376+'Banking extract'!AO376</f>
        <v>0</v>
      </c>
      <c r="O388" s="3">
        <f>'Banking extract'!AB376+'Banking extract'!AE376+'Banking extract'!AK376</f>
        <v>0</v>
      </c>
      <c r="P388" s="3">
        <f>'Banking extract'!V376+'Banking extract'!BC376</f>
        <v>0</v>
      </c>
      <c r="Q388" s="3">
        <f>'Banking extract'!Q376+'Banking extract'!AC376+'Banking extract'!W376</f>
        <v>0</v>
      </c>
      <c r="R388" s="36">
        <f>IF(LEFT('Banking extract'!D376,1)="E",'Banking extract'!N376,0)</f>
        <v>0</v>
      </c>
      <c r="S388" s="13"/>
      <c r="T388" s="13"/>
    </row>
    <row r="389" spans="1:20">
      <c r="A389" s="31">
        <f>'Banking extract'!H25</f>
        <v>0</v>
      </c>
      <c r="B389" s="32" t="str">
        <f>'Banking extract'!K25&amp;" - "&amp;'Banking extract'!J25</f>
        <v xml:space="preserve"> - </v>
      </c>
      <c r="C389" s="33">
        <f>'Banking extract'!A25</f>
        <v>0</v>
      </c>
      <c r="D389" s="3">
        <f>'Banking extract'!AV377</f>
        <v>0</v>
      </c>
      <c r="E389" s="3">
        <f>'Banking extract'!BA377+'Banking extract'!BE377</f>
        <v>0</v>
      </c>
      <c r="F389" s="3">
        <f>'Banking extract'!AU377+'Banking extract'!BC377</f>
        <v>0</v>
      </c>
      <c r="G389" s="3">
        <f>'Banking extract'!AR377</f>
        <v>0</v>
      </c>
      <c r="H389" s="3">
        <f>'Banking extract'!AX377+'Banking extract'!AZ377+'Banking extract'!BB377</f>
        <v>0</v>
      </c>
      <c r="I389" s="3">
        <f>'Banking extract'!BD377</f>
        <v>0</v>
      </c>
      <c r="J389" s="207">
        <f>SUM('Banking extract'!AQ377:BG377)-SUM(D389:I389)-K389</f>
        <v>0</v>
      </c>
      <c r="K389" s="3">
        <f>'Banking extract'!AY377</f>
        <v>0</v>
      </c>
      <c r="L389" s="3">
        <f>IF(LEFT('Banking extract'!D377,1)="R",'Banking extract'!N377,0)</f>
        <v>0</v>
      </c>
      <c r="M389" s="3">
        <f>SUM('Banking extract'!Q377:AP377)-SUM(N389:Q389)</f>
        <v>0</v>
      </c>
      <c r="N389" s="3">
        <f>'Banking extract'!Y377+'Banking extract'!Z377+'Banking extract'!AO377</f>
        <v>0</v>
      </c>
      <c r="O389" s="3">
        <f>'Banking extract'!AB377+'Banking extract'!AE377+'Banking extract'!AK377</f>
        <v>0</v>
      </c>
      <c r="P389" s="3">
        <f>'Banking extract'!V377+'Banking extract'!BC377</f>
        <v>0</v>
      </c>
      <c r="Q389" s="3">
        <f>'Banking extract'!Q377+'Banking extract'!AC377+'Banking extract'!W377</f>
        <v>0</v>
      </c>
      <c r="R389" s="36">
        <f>IF(LEFT('Banking extract'!D377,1)="E",'Banking extract'!N377,0)</f>
        <v>0</v>
      </c>
      <c r="S389" s="13"/>
      <c r="T389" s="13"/>
    </row>
    <row r="390" spans="1:20">
      <c r="A390" s="31">
        <f>'Banking extract'!H26</f>
        <v>0</v>
      </c>
      <c r="B390" s="32" t="str">
        <f>'Banking extract'!K26&amp;" - "&amp;'Banking extract'!J26</f>
        <v xml:space="preserve"> - </v>
      </c>
      <c r="C390" s="33">
        <f>'Banking extract'!A26</f>
        <v>0</v>
      </c>
      <c r="D390" s="3">
        <f>'Banking extract'!AV378</f>
        <v>0</v>
      </c>
      <c r="E390" s="3">
        <f>'Banking extract'!BA378+'Banking extract'!BE378</f>
        <v>0</v>
      </c>
      <c r="F390" s="3">
        <f>'Banking extract'!AU378+'Banking extract'!BC378</f>
        <v>0</v>
      </c>
      <c r="G390" s="3">
        <f>'Banking extract'!AR378</f>
        <v>0</v>
      </c>
      <c r="H390" s="3">
        <f>'Banking extract'!AX378+'Banking extract'!AZ378+'Banking extract'!BB378</f>
        <v>0</v>
      </c>
      <c r="I390" s="3">
        <f>'Banking extract'!BD378</f>
        <v>0</v>
      </c>
      <c r="J390" s="207">
        <f>SUM('Banking extract'!AQ378:BG378)-SUM(D390:I390)-K390</f>
        <v>0</v>
      </c>
      <c r="K390" s="3">
        <f>'Banking extract'!AY378</f>
        <v>0</v>
      </c>
      <c r="L390" s="3">
        <f>IF(LEFT('Banking extract'!D378,1)="R",'Banking extract'!N378,0)</f>
        <v>0</v>
      </c>
      <c r="M390" s="3">
        <f>SUM('Banking extract'!Q378:AP378)-SUM(N390:Q390)</f>
        <v>0</v>
      </c>
      <c r="N390" s="3">
        <f>'Banking extract'!Y378+'Banking extract'!Z378+'Banking extract'!AO378</f>
        <v>0</v>
      </c>
      <c r="O390" s="3">
        <f>'Banking extract'!AB378+'Banking extract'!AE378+'Banking extract'!AK378</f>
        <v>0</v>
      </c>
      <c r="P390" s="3">
        <f>'Banking extract'!V378+'Banking extract'!BC378</f>
        <v>0</v>
      </c>
      <c r="Q390" s="3">
        <f>'Banking extract'!Q378+'Banking extract'!AC378+'Banking extract'!W378</f>
        <v>0</v>
      </c>
      <c r="R390" s="36">
        <f>IF(LEFT('Banking extract'!D378,1)="E",'Banking extract'!N378,0)</f>
        <v>0</v>
      </c>
      <c r="S390" s="13"/>
      <c r="T390" s="13"/>
    </row>
    <row r="391" spans="1:20">
      <c r="A391" s="31">
        <f>'Banking extract'!H27</f>
        <v>0</v>
      </c>
      <c r="B391" s="32" t="str">
        <f>'Banking extract'!K27&amp;" - "&amp;'Banking extract'!J27</f>
        <v xml:space="preserve"> - </v>
      </c>
      <c r="C391" s="33">
        <f>'Banking extract'!A27</f>
        <v>0</v>
      </c>
      <c r="D391" s="3">
        <f>'Banking extract'!AV379</f>
        <v>0</v>
      </c>
      <c r="E391" s="3">
        <f>'Banking extract'!BA379+'Banking extract'!BE379</f>
        <v>0</v>
      </c>
      <c r="F391" s="3">
        <f>'Banking extract'!AU379+'Banking extract'!BC379</f>
        <v>0</v>
      </c>
      <c r="G391" s="3">
        <f>'Banking extract'!AR379</f>
        <v>0</v>
      </c>
      <c r="H391" s="3">
        <f>'Banking extract'!AX379+'Banking extract'!AZ379+'Banking extract'!BB379</f>
        <v>0</v>
      </c>
      <c r="I391" s="3">
        <f>'Banking extract'!BD379</f>
        <v>0</v>
      </c>
      <c r="J391" s="207">
        <f>SUM('Banking extract'!AQ379:BG379)-SUM(D391:I391)-K391</f>
        <v>0</v>
      </c>
      <c r="K391" s="3">
        <f>'Banking extract'!AY379</f>
        <v>0</v>
      </c>
      <c r="L391" s="3">
        <f>IF(LEFT('Banking extract'!D379,1)="R",'Banking extract'!N379,0)</f>
        <v>0</v>
      </c>
      <c r="M391" s="3">
        <f>SUM('Banking extract'!Q379:AP379)-SUM(N391:Q391)</f>
        <v>0</v>
      </c>
      <c r="N391" s="3">
        <f>'Banking extract'!Y379+'Banking extract'!Z379+'Banking extract'!AO379</f>
        <v>0</v>
      </c>
      <c r="O391" s="3">
        <f>'Banking extract'!AB379+'Banking extract'!AE379+'Banking extract'!AK379</f>
        <v>0</v>
      </c>
      <c r="P391" s="3">
        <f>'Banking extract'!V379+'Banking extract'!BC379</f>
        <v>0</v>
      </c>
      <c r="Q391" s="3">
        <f>'Banking extract'!Q379+'Banking extract'!AC379+'Banking extract'!W379</f>
        <v>0</v>
      </c>
      <c r="R391" s="36">
        <f>IF(LEFT('Banking extract'!D379,1)="E",'Banking extract'!N379,0)</f>
        <v>0</v>
      </c>
      <c r="S391" s="13"/>
      <c r="T391" s="13"/>
    </row>
    <row r="392" spans="1:20">
      <c r="A392" s="31">
        <f>'Banking extract'!H28</f>
        <v>0</v>
      </c>
      <c r="B392" s="32" t="str">
        <f>'Banking extract'!K28&amp;" - "&amp;'Banking extract'!J28</f>
        <v xml:space="preserve"> - </v>
      </c>
      <c r="C392" s="33">
        <f>'Banking extract'!A28</f>
        <v>0</v>
      </c>
      <c r="D392" s="3">
        <f>'Banking extract'!AV380</f>
        <v>0</v>
      </c>
      <c r="E392" s="3">
        <f>'Banking extract'!BA380+'Banking extract'!BE380</f>
        <v>0</v>
      </c>
      <c r="F392" s="3">
        <f>'Banking extract'!AU380+'Banking extract'!BC380</f>
        <v>0</v>
      </c>
      <c r="G392" s="3">
        <f>'Banking extract'!AR380</f>
        <v>0</v>
      </c>
      <c r="H392" s="3">
        <f>'Banking extract'!AX380+'Banking extract'!AZ380+'Banking extract'!BB380</f>
        <v>0</v>
      </c>
      <c r="I392" s="3">
        <f>'Banking extract'!BD380</f>
        <v>0</v>
      </c>
      <c r="J392" s="207">
        <f>SUM('Banking extract'!AQ380:BG380)-SUM(D392:I392)-K392</f>
        <v>0</v>
      </c>
      <c r="K392" s="3">
        <f>'Banking extract'!AY380</f>
        <v>0</v>
      </c>
      <c r="L392" s="3">
        <f>IF(LEFT('Banking extract'!D380,1)="R",'Banking extract'!N380,0)</f>
        <v>0</v>
      </c>
      <c r="M392" s="3">
        <f>SUM('Banking extract'!Q380:AP380)-SUM(N392:Q392)</f>
        <v>0</v>
      </c>
      <c r="N392" s="3">
        <f>'Banking extract'!Y380+'Banking extract'!Z380+'Banking extract'!AO380</f>
        <v>0</v>
      </c>
      <c r="O392" s="3">
        <f>'Banking extract'!AB380+'Banking extract'!AE380+'Banking extract'!AK380</f>
        <v>0</v>
      </c>
      <c r="P392" s="3">
        <f>'Banking extract'!V380+'Banking extract'!BC380</f>
        <v>0</v>
      </c>
      <c r="Q392" s="3">
        <f>'Banking extract'!Q380+'Banking extract'!AC380+'Banking extract'!W380</f>
        <v>0</v>
      </c>
      <c r="R392" s="36">
        <f>IF(LEFT('Banking extract'!D380,1)="E",'Banking extract'!N380,0)</f>
        <v>0</v>
      </c>
      <c r="S392" s="13"/>
      <c r="T392" s="13"/>
    </row>
    <row r="393" spans="1:20">
      <c r="A393" s="31">
        <f>'Banking extract'!H29</f>
        <v>0</v>
      </c>
      <c r="B393" s="32" t="str">
        <f>'Banking extract'!K29&amp;" - "&amp;'Banking extract'!J29</f>
        <v xml:space="preserve"> - </v>
      </c>
      <c r="C393" s="33">
        <f>'Banking extract'!A29</f>
        <v>0</v>
      </c>
      <c r="D393" s="3">
        <f>'Banking extract'!AV381</f>
        <v>0</v>
      </c>
      <c r="E393" s="3">
        <f>'Banking extract'!BA381+'Banking extract'!BE381</f>
        <v>0</v>
      </c>
      <c r="F393" s="3">
        <f>'Banking extract'!AU381+'Banking extract'!BC381</f>
        <v>0</v>
      </c>
      <c r="G393" s="3">
        <f>'Banking extract'!AR381</f>
        <v>0</v>
      </c>
      <c r="H393" s="3">
        <f>'Banking extract'!AX381+'Banking extract'!AZ381+'Banking extract'!BB381</f>
        <v>0</v>
      </c>
      <c r="I393" s="3">
        <f>'Banking extract'!BD381</f>
        <v>0</v>
      </c>
      <c r="J393" s="207">
        <f>SUM('Banking extract'!AQ381:BG381)-SUM(D393:I393)-K393</f>
        <v>0</v>
      </c>
      <c r="K393" s="3">
        <f>'Banking extract'!AY381</f>
        <v>0</v>
      </c>
      <c r="L393" s="3">
        <f>IF(LEFT('Banking extract'!D381,1)="R",'Banking extract'!N381,0)</f>
        <v>0</v>
      </c>
      <c r="M393" s="3">
        <f>SUM('Banking extract'!Q381:AP381)-SUM(N393:Q393)</f>
        <v>0</v>
      </c>
      <c r="N393" s="3">
        <f>'Banking extract'!Y381+'Banking extract'!Z381+'Banking extract'!AO381</f>
        <v>0</v>
      </c>
      <c r="O393" s="3">
        <f>'Banking extract'!AB381+'Banking extract'!AE381+'Banking extract'!AK381</f>
        <v>0</v>
      </c>
      <c r="P393" s="3">
        <f>'Banking extract'!V381+'Banking extract'!BC381</f>
        <v>0</v>
      </c>
      <c r="Q393" s="3">
        <f>'Banking extract'!Q381+'Banking extract'!AC381+'Banking extract'!W381</f>
        <v>0</v>
      </c>
      <c r="R393" s="36">
        <f>IF(LEFT('Banking extract'!D381,1)="E",'Banking extract'!N381,0)</f>
        <v>0</v>
      </c>
      <c r="S393" s="13"/>
      <c r="T393" s="13"/>
    </row>
    <row r="394" spans="1:20">
      <c r="A394" s="31">
        <f>'Banking extract'!H30</f>
        <v>0</v>
      </c>
      <c r="B394" s="32" t="str">
        <f>'Banking extract'!K30&amp;" - "&amp;'Banking extract'!J30</f>
        <v xml:space="preserve"> - </v>
      </c>
      <c r="C394" s="33">
        <f>'Banking extract'!A30</f>
        <v>0</v>
      </c>
      <c r="D394" s="3">
        <f>'Banking extract'!AV382</f>
        <v>0</v>
      </c>
      <c r="E394" s="3">
        <f>'Banking extract'!BA382+'Banking extract'!BE382</f>
        <v>0</v>
      </c>
      <c r="F394" s="3">
        <f>'Banking extract'!AU382+'Banking extract'!BC382</f>
        <v>0</v>
      </c>
      <c r="G394" s="3">
        <f>'Banking extract'!AR382</f>
        <v>0</v>
      </c>
      <c r="H394" s="3">
        <f>'Banking extract'!AX382+'Banking extract'!AZ382+'Banking extract'!BB382</f>
        <v>0</v>
      </c>
      <c r="I394" s="3">
        <f>'Banking extract'!BD382</f>
        <v>0</v>
      </c>
      <c r="J394" s="207">
        <f>SUM('Banking extract'!AQ382:BG382)-SUM(D394:I394)-K394</f>
        <v>0</v>
      </c>
      <c r="K394" s="3">
        <f>'Banking extract'!AY382</f>
        <v>0</v>
      </c>
      <c r="L394" s="3">
        <f>IF(LEFT('Banking extract'!D382,1)="R",'Banking extract'!N382,0)</f>
        <v>0</v>
      </c>
      <c r="M394" s="3">
        <f>SUM('Banking extract'!Q382:AP382)-SUM(N394:Q394)</f>
        <v>0</v>
      </c>
      <c r="N394" s="3">
        <f>'Banking extract'!Y382+'Banking extract'!Z382+'Banking extract'!AO382</f>
        <v>0</v>
      </c>
      <c r="O394" s="3">
        <f>'Banking extract'!AB382+'Banking extract'!AE382+'Banking extract'!AK382</f>
        <v>0</v>
      </c>
      <c r="P394" s="3">
        <f>'Banking extract'!V382+'Banking extract'!BC382</f>
        <v>0</v>
      </c>
      <c r="Q394" s="3">
        <f>'Banking extract'!Q382+'Banking extract'!AC382+'Banking extract'!W382</f>
        <v>0</v>
      </c>
      <c r="R394" s="36">
        <f>IF(LEFT('Banking extract'!D382,1)="E",'Banking extract'!N382,0)</f>
        <v>0</v>
      </c>
      <c r="S394" s="13"/>
      <c r="T394" s="13"/>
    </row>
    <row r="395" spans="1:20">
      <c r="A395" s="31">
        <f>'Banking extract'!H31</f>
        <v>0</v>
      </c>
      <c r="B395" s="32" t="str">
        <f>'Banking extract'!K31&amp;" - "&amp;'Banking extract'!J31</f>
        <v xml:space="preserve"> - </v>
      </c>
      <c r="C395" s="33">
        <f>'Banking extract'!A31</f>
        <v>0</v>
      </c>
      <c r="D395" s="3">
        <f>'Banking extract'!AV383</f>
        <v>0</v>
      </c>
      <c r="E395" s="3">
        <f>'Banking extract'!BA383+'Banking extract'!BE383</f>
        <v>0</v>
      </c>
      <c r="F395" s="3">
        <f>'Banking extract'!AU383+'Banking extract'!BC383</f>
        <v>0</v>
      </c>
      <c r="G395" s="3">
        <f>'Banking extract'!AR383</f>
        <v>0</v>
      </c>
      <c r="H395" s="3">
        <f>'Banking extract'!AX383+'Banking extract'!AZ383+'Banking extract'!BB383</f>
        <v>0</v>
      </c>
      <c r="I395" s="3">
        <f>'Banking extract'!BD383</f>
        <v>0</v>
      </c>
      <c r="J395" s="207">
        <f>SUM('Banking extract'!AQ383:BG383)-SUM(D395:I395)-K395</f>
        <v>0</v>
      </c>
      <c r="K395" s="3">
        <f>'Banking extract'!AY383</f>
        <v>0</v>
      </c>
      <c r="L395" s="3">
        <f>IF(LEFT('Banking extract'!D383,1)="R",'Banking extract'!N383,0)</f>
        <v>0</v>
      </c>
      <c r="M395" s="3">
        <f>SUM('Banking extract'!Q383:AP383)-SUM(N395:Q395)</f>
        <v>0</v>
      </c>
      <c r="N395" s="3">
        <f>'Banking extract'!Y383+'Banking extract'!Z383+'Banking extract'!AO383</f>
        <v>0</v>
      </c>
      <c r="O395" s="3">
        <f>'Banking extract'!AB383+'Banking extract'!AE383+'Banking extract'!AK383</f>
        <v>0</v>
      </c>
      <c r="P395" s="3">
        <f>'Banking extract'!V383+'Banking extract'!BC383</f>
        <v>0</v>
      </c>
      <c r="Q395" s="3">
        <f>'Banking extract'!Q383+'Banking extract'!AC383+'Banking extract'!W383</f>
        <v>0</v>
      </c>
      <c r="R395" s="36">
        <f>IF(LEFT('Banking extract'!D383,1)="E",'Banking extract'!N383,0)</f>
        <v>0</v>
      </c>
      <c r="S395" s="13"/>
      <c r="T395" s="13"/>
    </row>
    <row r="396" spans="1:20">
      <c r="A396" s="31">
        <f>'Banking extract'!H32</f>
        <v>0</v>
      </c>
      <c r="B396" s="32" t="str">
        <f>'Banking extract'!K32&amp;" - "&amp;'Banking extract'!J32</f>
        <v xml:space="preserve"> - </v>
      </c>
      <c r="C396" s="33">
        <f>'Banking extract'!A32</f>
        <v>0</v>
      </c>
      <c r="D396" s="3">
        <f>'Banking extract'!AV384</f>
        <v>0</v>
      </c>
      <c r="E396" s="3">
        <f>'Banking extract'!BA384+'Banking extract'!BE384</f>
        <v>0</v>
      </c>
      <c r="F396" s="3">
        <f>'Banking extract'!AU384+'Banking extract'!BC384</f>
        <v>0</v>
      </c>
      <c r="G396" s="3">
        <f>'Banking extract'!AR384</f>
        <v>0</v>
      </c>
      <c r="H396" s="3">
        <f>'Banking extract'!AX384+'Banking extract'!AZ384+'Banking extract'!BB384</f>
        <v>0</v>
      </c>
      <c r="I396" s="3">
        <f>'Banking extract'!BD384</f>
        <v>0</v>
      </c>
      <c r="J396" s="207">
        <f>SUM('Banking extract'!AQ384:BG384)-SUM(D396:I396)-K396</f>
        <v>0</v>
      </c>
      <c r="K396" s="3">
        <f>'Banking extract'!AY384</f>
        <v>0</v>
      </c>
      <c r="L396" s="3">
        <f>IF(LEFT('Banking extract'!D384,1)="R",'Banking extract'!N384,0)</f>
        <v>0</v>
      </c>
      <c r="M396" s="3">
        <f>SUM('Banking extract'!Q384:AP384)-SUM(N396:Q396)</f>
        <v>0</v>
      </c>
      <c r="N396" s="3">
        <f>'Banking extract'!Y384+'Banking extract'!Z384+'Banking extract'!AO384</f>
        <v>0</v>
      </c>
      <c r="O396" s="3">
        <f>'Banking extract'!AB384+'Banking extract'!AE384+'Banking extract'!AK384</f>
        <v>0</v>
      </c>
      <c r="P396" s="3">
        <f>'Banking extract'!V384+'Banking extract'!BC384</f>
        <v>0</v>
      </c>
      <c r="Q396" s="3">
        <f>'Banking extract'!Q384+'Banking extract'!AC384+'Banking extract'!W384</f>
        <v>0</v>
      </c>
      <c r="R396" s="36">
        <f>IF(LEFT('Banking extract'!D384,1)="E",'Banking extract'!N384,0)</f>
        <v>0</v>
      </c>
      <c r="S396" s="13"/>
      <c r="T396" s="13"/>
    </row>
    <row r="397" spans="1:20">
      <c r="A397" s="31">
        <f>'Banking extract'!H33</f>
        <v>0</v>
      </c>
      <c r="B397" s="32" t="str">
        <f>'Banking extract'!K33&amp;" - "&amp;'Banking extract'!J33</f>
        <v xml:space="preserve"> - </v>
      </c>
      <c r="C397" s="33">
        <f>'Banking extract'!A33</f>
        <v>0</v>
      </c>
      <c r="D397" s="3">
        <f>'Banking extract'!AV385</f>
        <v>0</v>
      </c>
      <c r="E397" s="3">
        <f>'Banking extract'!BA385+'Banking extract'!BE385</f>
        <v>0</v>
      </c>
      <c r="F397" s="3">
        <f>'Banking extract'!AU385+'Banking extract'!BC385</f>
        <v>0</v>
      </c>
      <c r="G397" s="3">
        <f>'Banking extract'!AR385</f>
        <v>0</v>
      </c>
      <c r="H397" s="3">
        <f>'Banking extract'!AX385+'Banking extract'!AZ385+'Banking extract'!BB385</f>
        <v>0</v>
      </c>
      <c r="I397" s="3">
        <f>'Banking extract'!BD385</f>
        <v>0</v>
      </c>
      <c r="J397" s="207">
        <f>SUM('Banking extract'!AQ385:BG385)-SUM(D397:I397)-K397</f>
        <v>0</v>
      </c>
      <c r="K397" s="3">
        <f>'Banking extract'!AY385</f>
        <v>0</v>
      </c>
      <c r="L397" s="3">
        <f>IF(LEFT('Banking extract'!D385,1)="R",'Banking extract'!N385,0)</f>
        <v>0</v>
      </c>
      <c r="M397" s="3">
        <f>SUM('Banking extract'!Q385:AP385)-SUM(N397:Q397)</f>
        <v>0</v>
      </c>
      <c r="N397" s="3">
        <f>'Banking extract'!Y385+'Banking extract'!Z385+'Banking extract'!AO385</f>
        <v>0</v>
      </c>
      <c r="O397" s="3">
        <f>'Banking extract'!AB385+'Banking extract'!AE385+'Banking extract'!AK385</f>
        <v>0</v>
      </c>
      <c r="P397" s="3">
        <f>'Banking extract'!V385+'Banking extract'!BC385</f>
        <v>0</v>
      </c>
      <c r="Q397" s="3">
        <f>'Banking extract'!Q385+'Banking extract'!AC385+'Banking extract'!W385</f>
        <v>0</v>
      </c>
      <c r="R397" s="36">
        <f>IF(LEFT('Banking extract'!D385,1)="E",'Banking extract'!N385,0)</f>
        <v>0</v>
      </c>
      <c r="S397" s="13"/>
      <c r="T397" s="13"/>
    </row>
    <row r="398" spans="1:20">
      <c r="A398" s="31">
        <f>'Banking extract'!H34</f>
        <v>0</v>
      </c>
      <c r="B398" s="32" t="str">
        <f>'Banking extract'!K34&amp;" - "&amp;'Banking extract'!J34</f>
        <v xml:space="preserve"> - </v>
      </c>
      <c r="C398" s="33">
        <f>'Banking extract'!A34</f>
        <v>0</v>
      </c>
      <c r="D398" s="3">
        <f>'Banking extract'!AV386</f>
        <v>0</v>
      </c>
      <c r="E398" s="3">
        <f>'Banking extract'!BA386+'Banking extract'!BE386</f>
        <v>0</v>
      </c>
      <c r="F398" s="3">
        <f>'Banking extract'!AU386+'Banking extract'!BC386</f>
        <v>0</v>
      </c>
      <c r="G398" s="3">
        <f>'Banking extract'!AR386</f>
        <v>0</v>
      </c>
      <c r="H398" s="3">
        <f>'Banking extract'!AX386+'Banking extract'!AZ386+'Banking extract'!BB386</f>
        <v>0</v>
      </c>
      <c r="I398" s="3">
        <f>'Banking extract'!BD386</f>
        <v>0</v>
      </c>
      <c r="J398" s="207">
        <f>SUM('Banking extract'!AQ386:BG386)-SUM(D398:I398)-K398</f>
        <v>0</v>
      </c>
      <c r="K398" s="3">
        <f>'Banking extract'!AY386</f>
        <v>0</v>
      </c>
      <c r="L398" s="3">
        <f>IF(LEFT('Banking extract'!D386,1)="R",'Banking extract'!N386,0)</f>
        <v>0</v>
      </c>
      <c r="M398" s="3">
        <f>SUM('Banking extract'!Q386:AP386)-SUM(N398:Q398)</f>
        <v>0</v>
      </c>
      <c r="N398" s="3">
        <f>'Banking extract'!Y386+'Banking extract'!Z386+'Banking extract'!AO386</f>
        <v>0</v>
      </c>
      <c r="O398" s="3">
        <f>'Banking extract'!AB386+'Banking extract'!AE386+'Banking extract'!AK386</f>
        <v>0</v>
      </c>
      <c r="P398" s="3">
        <f>'Banking extract'!V386+'Banking extract'!BC386</f>
        <v>0</v>
      </c>
      <c r="Q398" s="3">
        <f>'Banking extract'!Q386+'Banking extract'!AC386+'Banking extract'!W386</f>
        <v>0</v>
      </c>
      <c r="R398" s="36">
        <f>IF(LEFT('Banking extract'!D386,1)="E",'Banking extract'!N386,0)</f>
        <v>0</v>
      </c>
      <c r="S398" s="13"/>
      <c r="T398" s="13"/>
    </row>
    <row r="399" spans="1:20">
      <c r="A399" s="31">
        <f>'Banking extract'!H35</f>
        <v>0</v>
      </c>
      <c r="B399" s="32" t="str">
        <f>'Banking extract'!K35&amp;" - "&amp;'Banking extract'!J35</f>
        <v xml:space="preserve"> - </v>
      </c>
      <c r="C399" s="33">
        <f>'Banking extract'!A35</f>
        <v>0</v>
      </c>
      <c r="D399" s="3">
        <f>'Banking extract'!AV387</f>
        <v>0</v>
      </c>
      <c r="E399" s="3">
        <f>'Banking extract'!BA387+'Banking extract'!BE387</f>
        <v>0</v>
      </c>
      <c r="F399" s="3">
        <f>'Banking extract'!AU387+'Banking extract'!BC387</f>
        <v>0</v>
      </c>
      <c r="G399" s="3">
        <f>'Banking extract'!AR387</f>
        <v>0</v>
      </c>
      <c r="H399" s="3">
        <f>'Banking extract'!AX387+'Banking extract'!AZ387+'Banking extract'!BB387</f>
        <v>0</v>
      </c>
      <c r="I399" s="3">
        <f>'Banking extract'!BD387</f>
        <v>0</v>
      </c>
      <c r="J399" s="207">
        <f>SUM('Banking extract'!AQ387:BG387)-SUM(D399:I399)-K399</f>
        <v>0</v>
      </c>
      <c r="K399" s="3">
        <f>'Banking extract'!AY387</f>
        <v>0</v>
      </c>
      <c r="L399" s="3">
        <f>IF(LEFT('Banking extract'!D387,1)="R",'Banking extract'!N387,0)</f>
        <v>0</v>
      </c>
      <c r="M399" s="3">
        <f>SUM('Banking extract'!Q387:AP387)-SUM(N399:Q399)</f>
        <v>0</v>
      </c>
      <c r="N399" s="3">
        <f>'Banking extract'!Y387+'Banking extract'!Z387+'Banking extract'!AO387</f>
        <v>0</v>
      </c>
      <c r="O399" s="3">
        <f>'Banking extract'!AB387+'Banking extract'!AE387+'Banking extract'!AK387</f>
        <v>0</v>
      </c>
      <c r="P399" s="3">
        <f>'Banking extract'!V387+'Banking extract'!BC387</f>
        <v>0</v>
      </c>
      <c r="Q399" s="3">
        <f>'Banking extract'!Q387+'Banking extract'!AC387+'Banking extract'!W387</f>
        <v>0</v>
      </c>
      <c r="R399" s="36">
        <f>IF(LEFT('Banking extract'!D387,1)="E",'Banking extract'!N387,0)</f>
        <v>0</v>
      </c>
      <c r="S399" s="13"/>
      <c r="T399" s="13"/>
    </row>
    <row r="400" spans="1:20">
      <c r="A400" s="31">
        <f>'Banking extract'!H36</f>
        <v>0</v>
      </c>
      <c r="B400" s="32" t="str">
        <f>'Banking extract'!K36&amp;" - "&amp;'Banking extract'!J36</f>
        <v xml:space="preserve"> - </v>
      </c>
      <c r="C400" s="33">
        <f>'Banking extract'!A36</f>
        <v>0</v>
      </c>
      <c r="D400" s="3">
        <f>'Banking extract'!AV388</f>
        <v>0</v>
      </c>
      <c r="E400" s="3">
        <f>'Banking extract'!BA388+'Banking extract'!BE388</f>
        <v>0</v>
      </c>
      <c r="F400" s="3">
        <f>'Banking extract'!AU388+'Banking extract'!BC388</f>
        <v>0</v>
      </c>
      <c r="G400" s="3">
        <f>'Banking extract'!AR388</f>
        <v>0</v>
      </c>
      <c r="H400" s="3">
        <f>'Banking extract'!AX388+'Banking extract'!AZ388+'Banking extract'!BB388</f>
        <v>0</v>
      </c>
      <c r="I400" s="3">
        <f>'Banking extract'!BD388</f>
        <v>0</v>
      </c>
      <c r="J400" s="207">
        <f>SUM('Banking extract'!AQ388:BG388)-SUM(D400:I400)-K400</f>
        <v>0</v>
      </c>
      <c r="K400" s="3">
        <f>'Banking extract'!AY388</f>
        <v>0</v>
      </c>
      <c r="L400" s="3">
        <f>IF(LEFT('Banking extract'!D388,1)="R",'Banking extract'!N388,0)</f>
        <v>0</v>
      </c>
      <c r="M400" s="3">
        <f>SUM('Banking extract'!Q388:AP388)-SUM(N400:Q400)</f>
        <v>0</v>
      </c>
      <c r="N400" s="3">
        <f>'Banking extract'!Y388+'Banking extract'!Z388+'Banking extract'!AO388</f>
        <v>0</v>
      </c>
      <c r="O400" s="3">
        <f>'Banking extract'!AB388+'Banking extract'!AE388+'Banking extract'!AK388</f>
        <v>0</v>
      </c>
      <c r="P400" s="3">
        <f>'Banking extract'!V388+'Banking extract'!BC388</f>
        <v>0</v>
      </c>
      <c r="Q400" s="3">
        <f>'Banking extract'!Q388+'Banking extract'!AC388+'Banking extract'!W388</f>
        <v>0</v>
      </c>
      <c r="R400" s="36">
        <f>IF(LEFT('Banking extract'!D388,1)="E",'Banking extract'!N388,0)</f>
        <v>0</v>
      </c>
      <c r="S400" s="13"/>
      <c r="T400" s="13"/>
    </row>
    <row r="401" spans="1:20">
      <c r="A401" s="31">
        <f>'Banking extract'!H37</f>
        <v>0</v>
      </c>
      <c r="B401" s="32" t="str">
        <f>'Banking extract'!K37&amp;" - "&amp;'Banking extract'!J37</f>
        <v xml:space="preserve"> - </v>
      </c>
      <c r="C401" s="33">
        <f>'Banking extract'!A37</f>
        <v>0</v>
      </c>
      <c r="D401" s="3">
        <f>'Banking extract'!AV389</f>
        <v>0</v>
      </c>
      <c r="E401" s="3">
        <f>'Banking extract'!BA389+'Banking extract'!BE389</f>
        <v>0</v>
      </c>
      <c r="F401" s="3">
        <f>'Banking extract'!AU389+'Banking extract'!BC389</f>
        <v>0</v>
      </c>
      <c r="G401" s="3">
        <f>'Banking extract'!AR389</f>
        <v>0</v>
      </c>
      <c r="H401" s="3">
        <f>'Banking extract'!AX389+'Banking extract'!AZ389+'Banking extract'!BB389</f>
        <v>0</v>
      </c>
      <c r="I401" s="3">
        <f>'Banking extract'!BD389</f>
        <v>0</v>
      </c>
      <c r="J401" s="207">
        <f>SUM('Banking extract'!AQ389:BG389)-SUM(D401:I401)-K401</f>
        <v>0</v>
      </c>
      <c r="K401" s="3">
        <f>'Banking extract'!AY389</f>
        <v>0</v>
      </c>
      <c r="L401" s="3">
        <f>IF(LEFT('Banking extract'!D389,1)="R",'Banking extract'!N389,0)</f>
        <v>0</v>
      </c>
      <c r="M401" s="3">
        <f>SUM('Banking extract'!Q389:AP389)-SUM(N401:Q401)</f>
        <v>0</v>
      </c>
      <c r="N401" s="3">
        <f>'Banking extract'!Y389+'Banking extract'!Z389+'Banking extract'!AO389</f>
        <v>0</v>
      </c>
      <c r="O401" s="3">
        <f>'Banking extract'!AB389+'Banking extract'!AE389+'Banking extract'!AK389</f>
        <v>0</v>
      </c>
      <c r="P401" s="3">
        <f>'Banking extract'!V389+'Banking extract'!BC389</f>
        <v>0</v>
      </c>
      <c r="Q401" s="3">
        <f>'Banking extract'!Q389+'Banking extract'!AC389+'Banking extract'!W389</f>
        <v>0</v>
      </c>
      <c r="R401" s="36">
        <f>IF(LEFT('Banking extract'!D389,1)="E",'Banking extract'!N389,0)</f>
        <v>0</v>
      </c>
      <c r="S401" s="13"/>
      <c r="T401" s="13"/>
    </row>
    <row r="402" spans="1:20">
      <c r="A402" s="31">
        <f>'Banking extract'!H38</f>
        <v>0</v>
      </c>
      <c r="B402" s="32" t="str">
        <f>'Banking extract'!K38&amp;" - "&amp;'Banking extract'!J38</f>
        <v xml:space="preserve"> - </v>
      </c>
      <c r="C402" s="33">
        <f>'Banking extract'!A38</f>
        <v>0</v>
      </c>
      <c r="D402" s="3">
        <f>'Banking extract'!AV390</f>
        <v>0</v>
      </c>
      <c r="E402" s="3">
        <f>'Banking extract'!BA390+'Banking extract'!BE390</f>
        <v>0</v>
      </c>
      <c r="F402" s="3">
        <f>'Banking extract'!AU390+'Banking extract'!BC390</f>
        <v>0</v>
      </c>
      <c r="G402" s="3">
        <f>'Banking extract'!AR390</f>
        <v>0</v>
      </c>
      <c r="H402" s="3">
        <f>'Banking extract'!AX390+'Banking extract'!AZ390+'Banking extract'!BB390</f>
        <v>0</v>
      </c>
      <c r="I402" s="3">
        <f>'Banking extract'!BD390</f>
        <v>0</v>
      </c>
      <c r="J402" s="207">
        <f>SUM('Banking extract'!AQ390:BG390)-SUM(D402:I402)-K402</f>
        <v>0</v>
      </c>
      <c r="K402" s="3">
        <f>'Banking extract'!AY390</f>
        <v>0</v>
      </c>
      <c r="L402" s="3">
        <f>IF(LEFT('Banking extract'!D390,1)="R",'Banking extract'!N390,0)</f>
        <v>0</v>
      </c>
      <c r="M402" s="3">
        <f>SUM('Banking extract'!Q390:AP390)-SUM(N402:Q402)</f>
        <v>0</v>
      </c>
      <c r="N402" s="3">
        <f>'Banking extract'!Y390+'Banking extract'!Z390+'Banking extract'!AO390</f>
        <v>0</v>
      </c>
      <c r="O402" s="3">
        <f>'Banking extract'!AB390+'Banking extract'!AE390+'Banking extract'!AK390</f>
        <v>0</v>
      </c>
      <c r="P402" s="3">
        <f>'Banking extract'!V390+'Banking extract'!BC390</f>
        <v>0</v>
      </c>
      <c r="Q402" s="3">
        <f>'Banking extract'!Q390+'Banking extract'!AC390+'Banking extract'!W390</f>
        <v>0</v>
      </c>
      <c r="R402" s="36">
        <f>IF(LEFT('Banking extract'!D390,1)="E",'Banking extract'!N390,0)</f>
        <v>0</v>
      </c>
      <c r="S402" s="13"/>
      <c r="T402" s="13"/>
    </row>
    <row r="403" spans="1:20">
      <c r="A403" s="31">
        <f>'Banking extract'!H39</f>
        <v>0</v>
      </c>
      <c r="B403" s="32" t="str">
        <f>'Banking extract'!K39&amp;" - "&amp;'Banking extract'!J39</f>
        <v xml:space="preserve"> - </v>
      </c>
      <c r="C403" s="33">
        <f>'Banking extract'!A39</f>
        <v>0</v>
      </c>
      <c r="D403" s="3">
        <f>'Banking extract'!AV391</f>
        <v>0</v>
      </c>
      <c r="E403" s="3">
        <f>'Banking extract'!BA391+'Banking extract'!BE391</f>
        <v>0</v>
      </c>
      <c r="F403" s="3">
        <f>'Banking extract'!AU391+'Banking extract'!BC391</f>
        <v>0</v>
      </c>
      <c r="G403" s="3">
        <f>'Banking extract'!AR391</f>
        <v>0</v>
      </c>
      <c r="H403" s="3">
        <f>'Banking extract'!AX391+'Banking extract'!AZ391+'Banking extract'!BB391</f>
        <v>0</v>
      </c>
      <c r="I403" s="3">
        <f>'Banking extract'!BD391</f>
        <v>0</v>
      </c>
      <c r="J403" s="207">
        <f>SUM('Banking extract'!AQ391:BG391)-SUM(D403:I403)-K403</f>
        <v>0</v>
      </c>
      <c r="K403" s="3">
        <f>'Banking extract'!AY391</f>
        <v>0</v>
      </c>
      <c r="L403" s="3">
        <f>IF(LEFT('Banking extract'!D391,1)="R",'Banking extract'!N391,0)</f>
        <v>0</v>
      </c>
      <c r="M403" s="3">
        <f>SUM('Banking extract'!Q391:AP391)-SUM(N403:Q403)</f>
        <v>0</v>
      </c>
      <c r="N403" s="3">
        <f>'Banking extract'!Y391+'Banking extract'!Z391+'Banking extract'!AO391</f>
        <v>0</v>
      </c>
      <c r="O403" s="3">
        <f>'Banking extract'!AB391+'Banking extract'!AE391+'Banking extract'!AK391</f>
        <v>0</v>
      </c>
      <c r="P403" s="3">
        <f>'Banking extract'!V391+'Banking extract'!BC391</f>
        <v>0</v>
      </c>
      <c r="Q403" s="3">
        <f>'Banking extract'!Q391+'Banking extract'!AC391+'Banking extract'!W391</f>
        <v>0</v>
      </c>
      <c r="R403" s="36">
        <f>IF(LEFT('Banking extract'!D391,1)="E",'Banking extract'!N391,0)</f>
        <v>0</v>
      </c>
      <c r="S403" s="13"/>
      <c r="T403" s="13"/>
    </row>
    <row r="404" spans="1:20">
      <c r="A404" s="31">
        <f>'Banking extract'!H40</f>
        <v>0</v>
      </c>
      <c r="B404" s="32" t="str">
        <f>'Banking extract'!K40&amp;" - "&amp;'Banking extract'!J40</f>
        <v xml:space="preserve"> - </v>
      </c>
      <c r="C404" s="33">
        <f>'Banking extract'!A40</f>
        <v>0</v>
      </c>
      <c r="D404" s="3">
        <f>'Banking extract'!AV392</f>
        <v>0</v>
      </c>
      <c r="E404" s="3">
        <f>'Banking extract'!BA392+'Banking extract'!BE392</f>
        <v>0</v>
      </c>
      <c r="F404" s="3">
        <f>'Banking extract'!AU392+'Banking extract'!BC392</f>
        <v>0</v>
      </c>
      <c r="G404" s="3">
        <f>'Banking extract'!AR392</f>
        <v>0</v>
      </c>
      <c r="H404" s="3">
        <f>'Banking extract'!AX392+'Banking extract'!AZ392+'Banking extract'!BB392</f>
        <v>0</v>
      </c>
      <c r="I404" s="3">
        <f>'Banking extract'!BD392</f>
        <v>0</v>
      </c>
      <c r="J404" s="207">
        <f>SUM('Banking extract'!AQ392:BG392)-SUM(D404:I404)-K404</f>
        <v>0</v>
      </c>
      <c r="K404" s="3">
        <f>'Banking extract'!AY392</f>
        <v>0</v>
      </c>
      <c r="L404" s="3">
        <f>IF(LEFT('Banking extract'!D392,1)="R",'Banking extract'!N392,0)</f>
        <v>0</v>
      </c>
      <c r="M404" s="3">
        <f>SUM('Banking extract'!Q392:AP392)-SUM(N404:Q404)</f>
        <v>0</v>
      </c>
      <c r="N404" s="3">
        <f>'Banking extract'!Y392+'Banking extract'!Z392+'Banking extract'!AO392</f>
        <v>0</v>
      </c>
      <c r="O404" s="3">
        <f>'Banking extract'!AB392+'Banking extract'!AE392+'Banking extract'!AK392</f>
        <v>0</v>
      </c>
      <c r="P404" s="3">
        <f>'Banking extract'!V392+'Banking extract'!BC392</f>
        <v>0</v>
      </c>
      <c r="Q404" s="3">
        <f>'Banking extract'!Q392+'Banking extract'!AC392+'Banking extract'!W392</f>
        <v>0</v>
      </c>
      <c r="R404" s="36">
        <f>IF(LEFT('Banking extract'!D392,1)="E",'Banking extract'!N392,0)</f>
        <v>0</v>
      </c>
      <c r="S404" s="13"/>
      <c r="T404" s="13"/>
    </row>
    <row r="405" spans="1:20">
      <c r="A405" s="31">
        <f>'Banking extract'!H41</f>
        <v>0</v>
      </c>
      <c r="B405" s="32" t="str">
        <f>'Banking extract'!K41&amp;" - "&amp;'Banking extract'!J41</f>
        <v xml:space="preserve"> - </v>
      </c>
      <c r="C405" s="33">
        <f>'Banking extract'!A41</f>
        <v>0</v>
      </c>
      <c r="D405" s="3">
        <f>'Banking extract'!AV393</f>
        <v>0</v>
      </c>
      <c r="E405" s="3">
        <f>'Banking extract'!BA393+'Banking extract'!BE393</f>
        <v>0</v>
      </c>
      <c r="F405" s="3">
        <f>'Banking extract'!AU393+'Banking extract'!BC393</f>
        <v>0</v>
      </c>
      <c r="G405" s="3">
        <f>'Banking extract'!AR393</f>
        <v>0</v>
      </c>
      <c r="H405" s="3">
        <f>'Banking extract'!AX393+'Banking extract'!AZ393+'Banking extract'!BB393</f>
        <v>0</v>
      </c>
      <c r="I405" s="3">
        <f>'Banking extract'!BD393</f>
        <v>0</v>
      </c>
      <c r="J405" s="207">
        <f>SUM('Banking extract'!AQ393:BG393)-SUM(D405:I405)-K405</f>
        <v>0</v>
      </c>
      <c r="K405" s="3">
        <f>'Banking extract'!AY393</f>
        <v>0</v>
      </c>
      <c r="L405" s="3">
        <f>IF(LEFT('Banking extract'!D393,1)="R",'Banking extract'!N393,0)</f>
        <v>0</v>
      </c>
      <c r="M405" s="3">
        <f>SUM('Banking extract'!Q393:AP393)-SUM(N405:Q405)</f>
        <v>0</v>
      </c>
      <c r="N405" s="3">
        <f>'Banking extract'!Y393+'Banking extract'!Z393+'Banking extract'!AO393</f>
        <v>0</v>
      </c>
      <c r="O405" s="3">
        <f>'Banking extract'!AB393+'Banking extract'!AE393+'Banking extract'!AK393</f>
        <v>0</v>
      </c>
      <c r="P405" s="3">
        <f>'Banking extract'!V393+'Banking extract'!BC393</f>
        <v>0</v>
      </c>
      <c r="Q405" s="3">
        <f>'Banking extract'!Q393+'Banking extract'!AC393+'Banking extract'!W393</f>
        <v>0</v>
      </c>
      <c r="R405" s="36">
        <f>IF(LEFT('Banking extract'!D393,1)="E",'Banking extract'!N393,0)</f>
        <v>0</v>
      </c>
      <c r="S405" s="13"/>
      <c r="T405" s="13"/>
    </row>
    <row r="406" spans="1:20">
      <c r="A406" s="31">
        <f>'Banking extract'!H42</f>
        <v>0</v>
      </c>
      <c r="B406" s="32" t="str">
        <f>'Banking extract'!K42&amp;" - "&amp;'Banking extract'!J42</f>
        <v xml:space="preserve"> - </v>
      </c>
      <c r="C406" s="33">
        <f>'Banking extract'!A42</f>
        <v>0</v>
      </c>
      <c r="D406" s="3">
        <f>'Banking extract'!AV394</f>
        <v>0</v>
      </c>
      <c r="E406" s="3">
        <f>'Banking extract'!BA394+'Banking extract'!BE394</f>
        <v>0</v>
      </c>
      <c r="F406" s="3">
        <f>'Banking extract'!AU394+'Banking extract'!BC394</f>
        <v>0</v>
      </c>
      <c r="G406" s="3">
        <f>'Banking extract'!AR394</f>
        <v>0</v>
      </c>
      <c r="H406" s="3">
        <f>'Banking extract'!AX394+'Banking extract'!AZ394+'Banking extract'!BB394</f>
        <v>0</v>
      </c>
      <c r="I406" s="3">
        <f>'Banking extract'!BD394</f>
        <v>0</v>
      </c>
      <c r="J406" s="207">
        <f>SUM('Banking extract'!AQ394:BG394)-SUM(D406:I406)-K406</f>
        <v>0</v>
      </c>
      <c r="K406" s="3">
        <f>'Banking extract'!AY394</f>
        <v>0</v>
      </c>
      <c r="L406" s="3">
        <f>IF(LEFT('Banking extract'!D394,1)="R",'Banking extract'!N394,0)</f>
        <v>0</v>
      </c>
      <c r="M406" s="3">
        <f>SUM('Banking extract'!Q394:AP394)-SUM(N406:Q406)</f>
        <v>0</v>
      </c>
      <c r="N406" s="3">
        <f>'Banking extract'!Y394+'Banking extract'!Z394+'Banking extract'!AO394</f>
        <v>0</v>
      </c>
      <c r="O406" s="3">
        <f>'Banking extract'!AB394+'Banking extract'!AE394+'Banking extract'!AK394</f>
        <v>0</v>
      </c>
      <c r="P406" s="3">
        <f>'Banking extract'!V394+'Banking extract'!BC394</f>
        <v>0</v>
      </c>
      <c r="Q406" s="3">
        <f>'Banking extract'!Q394+'Banking extract'!AC394+'Banking extract'!W394</f>
        <v>0</v>
      </c>
      <c r="R406" s="36">
        <f>IF(LEFT('Banking extract'!D394,1)="E",'Banking extract'!N394,0)</f>
        <v>0</v>
      </c>
      <c r="S406" s="13"/>
      <c r="T406" s="13"/>
    </row>
    <row r="407" spans="1:20">
      <c r="A407" s="31">
        <f>'Banking extract'!H43</f>
        <v>0</v>
      </c>
      <c r="B407" s="32" t="str">
        <f>'Banking extract'!K43&amp;" - "&amp;'Banking extract'!J43</f>
        <v xml:space="preserve"> - </v>
      </c>
      <c r="C407" s="33">
        <f>'Banking extract'!A43</f>
        <v>0</v>
      </c>
      <c r="D407" s="3">
        <f>'Banking extract'!AV395</f>
        <v>0</v>
      </c>
      <c r="E407" s="3">
        <f>'Banking extract'!BA395+'Banking extract'!BE395</f>
        <v>0</v>
      </c>
      <c r="F407" s="3">
        <f>'Banking extract'!AU395+'Banking extract'!BC395</f>
        <v>0</v>
      </c>
      <c r="G407" s="3">
        <f>'Banking extract'!AR395</f>
        <v>0</v>
      </c>
      <c r="H407" s="3">
        <f>'Banking extract'!AX395+'Banking extract'!AZ395+'Banking extract'!BB395</f>
        <v>0</v>
      </c>
      <c r="I407" s="3">
        <f>'Banking extract'!BD395</f>
        <v>0</v>
      </c>
      <c r="J407" s="207">
        <f>SUM('Banking extract'!AQ395:BG395)-SUM(D407:I407)-K407</f>
        <v>0</v>
      </c>
      <c r="K407" s="3">
        <f>'Banking extract'!AY395</f>
        <v>0</v>
      </c>
      <c r="L407" s="3">
        <f>IF(LEFT('Banking extract'!D395,1)="R",'Banking extract'!N395,0)</f>
        <v>0</v>
      </c>
      <c r="M407" s="3">
        <f>SUM('Banking extract'!Q395:AP395)-SUM(N407:Q407)</f>
        <v>0</v>
      </c>
      <c r="N407" s="3">
        <f>'Banking extract'!Y395+'Banking extract'!Z395+'Banking extract'!AO395</f>
        <v>0</v>
      </c>
      <c r="O407" s="3">
        <f>'Banking extract'!AB395+'Banking extract'!AE395+'Banking extract'!AK395</f>
        <v>0</v>
      </c>
      <c r="P407" s="3">
        <f>'Banking extract'!V395+'Banking extract'!BC395</f>
        <v>0</v>
      </c>
      <c r="Q407" s="3">
        <f>'Banking extract'!Q395+'Banking extract'!AC395+'Banking extract'!W395</f>
        <v>0</v>
      </c>
      <c r="R407" s="36">
        <f>IF(LEFT('Banking extract'!D395,1)="E",'Banking extract'!N395,0)</f>
        <v>0</v>
      </c>
      <c r="S407" s="13"/>
      <c r="T407" s="13"/>
    </row>
    <row r="408" spans="1:20">
      <c r="A408" s="31">
        <f>'Banking extract'!H44</f>
        <v>0</v>
      </c>
      <c r="B408" s="32" t="str">
        <f>'Banking extract'!K44&amp;" - "&amp;'Banking extract'!J44</f>
        <v xml:space="preserve"> - </v>
      </c>
      <c r="C408" s="33">
        <f>'Banking extract'!A44</f>
        <v>0</v>
      </c>
      <c r="D408" s="3">
        <f>'Banking extract'!AV396</f>
        <v>0</v>
      </c>
      <c r="E408" s="3">
        <f>'Banking extract'!BA396+'Banking extract'!BE396</f>
        <v>0</v>
      </c>
      <c r="F408" s="3">
        <f>'Banking extract'!AU396+'Banking extract'!BC396</f>
        <v>0</v>
      </c>
      <c r="G408" s="3">
        <f>'Banking extract'!AR396</f>
        <v>0</v>
      </c>
      <c r="H408" s="3">
        <f>'Banking extract'!AX396+'Banking extract'!AZ396+'Banking extract'!BB396</f>
        <v>0</v>
      </c>
      <c r="I408" s="3">
        <f>'Banking extract'!BD396</f>
        <v>0</v>
      </c>
      <c r="J408" s="207">
        <f>SUM('Banking extract'!AQ396:BG396)-SUM(D408:I408)-K408</f>
        <v>0</v>
      </c>
      <c r="K408" s="3">
        <f>'Banking extract'!AY396</f>
        <v>0</v>
      </c>
      <c r="L408" s="3">
        <f>IF(LEFT('Banking extract'!D396,1)="R",'Banking extract'!N396,0)</f>
        <v>0</v>
      </c>
      <c r="M408" s="3">
        <f>SUM('Banking extract'!Q396:AP396)-SUM(N408:Q408)</f>
        <v>0</v>
      </c>
      <c r="N408" s="3">
        <f>'Banking extract'!Y396+'Banking extract'!Z396+'Banking extract'!AO396</f>
        <v>0</v>
      </c>
      <c r="O408" s="3">
        <f>'Banking extract'!AB396+'Banking extract'!AE396+'Banking extract'!AK396</f>
        <v>0</v>
      </c>
      <c r="P408" s="3">
        <f>'Banking extract'!V396+'Banking extract'!BC396</f>
        <v>0</v>
      </c>
      <c r="Q408" s="3">
        <f>'Banking extract'!Q396+'Banking extract'!AC396+'Banking extract'!W396</f>
        <v>0</v>
      </c>
      <c r="R408" s="36">
        <f>IF(LEFT('Banking extract'!D396,1)="E",'Banking extract'!N396,0)</f>
        <v>0</v>
      </c>
      <c r="S408" s="13"/>
      <c r="T408" s="13"/>
    </row>
    <row r="409" spans="1:20">
      <c r="A409" s="31">
        <f>'Banking extract'!H45</f>
        <v>0</v>
      </c>
      <c r="B409" s="32" t="str">
        <f>'Banking extract'!K45&amp;" - "&amp;'Banking extract'!J45</f>
        <v xml:space="preserve"> - </v>
      </c>
      <c r="C409" s="33">
        <f>'Banking extract'!A45</f>
        <v>0</v>
      </c>
      <c r="D409" s="3">
        <f>'Banking extract'!AV397</f>
        <v>0</v>
      </c>
      <c r="E409" s="3">
        <f>'Banking extract'!BA397+'Banking extract'!BE397</f>
        <v>0</v>
      </c>
      <c r="F409" s="3">
        <f>'Banking extract'!AU397+'Banking extract'!BC397</f>
        <v>0</v>
      </c>
      <c r="G409" s="3">
        <f>'Banking extract'!AR397</f>
        <v>0</v>
      </c>
      <c r="H409" s="3">
        <f>'Banking extract'!AX397+'Banking extract'!AZ397+'Banking extract'!BB397</f>
        <v>0</v>
      </c>
      <c r="I409" s="3">
        <f>'Banking extract'!BD397</f>
        <v>0</v>
      </c>
      <c r="J409" s="207">
        <f>SUM('Banking extract'!AQ397:BG397)-SUM(D409:I409)-K409</f>
        <v>0</v>
      </c>
      <c r="K409" s="3">
        <f>'Banking extract'!AY397</f>
        <v>0</v>
      </c>
      <c r="L409" s="3">
        <f>IF(LEFT('Banking extract'!D397,1)="R",'Banking extract'!N397,0)</f>
        <v>0</v>
      </c>
      <c r="M409" s="3">
        <f>SUM('Banking extract'!Q397:AP397)-SUM(N409:Q409)</f>
        <v>0</v>
      </c>
      <c r="N409" s="3">
        <f>'Banking extract'!Y397+'Banking extract'!Z397+'Banking extract'!AO397</f>
        <v>0</v>
      </c>
      <c r="O409" s="3">
        <f>'Banking extract'!AB397+'Banking extract'!AE397+'Banking extract'!AK397</f>
        <v>0</v>
      </c>
      <c r="P409" s="3">
        <f>'Banking extract'!V397+'Banking extract'!BC397</f>
        <v>0</v>
      </c>
      <c r="Q409" s="3">
        <f>'Banking extract'!Q397+'Banking extract'!AC397+'Banking extract'!W397</f>
        <v>0</v>
      </c>
      <c r="R409" s="36">
        <f>IF(LEFT('Banking extract'!D397,1)="E",'Banking extract'!N397,0)</f>
        <v>0</v>
      </c>
      <c r="S409" s="13"/>
      <c r="T409" s="13"/>
    </row>
    <row r="410" spans="1:20">
      <c r="A410" s="31">
        <f>'Banking extract'!H46</f>
        <v>0</v>
      </c>
      <c r="B410" s="32" t="str">
        <f>'Banking extract'!K46&amp;" - "&amp;'Banking extract'!J46</f>
        <v xml:space="preserve"> - </v>
      </c>
      <c r="C410" s="33">
        <f>'Banking extract'!A46</f>
        <v>0</v>
      </c>
      <c r="D410" s="3">
        <f>'Banking extract'!AV398</f>
        <v>0</v>
      </c>
      <c r="E410" s="3">
        <f>'Banking extract'!BA398+'Banking extract'!BE398</f>
        <v>0</v>
      </c>
      <c r="F410" s="3">
        <f>'Banking extract'!AU398+'Banking extract'!BC398</f>
        <v>0</v>
      </c>
      <c r="G410" s="3">
        <f>'Banking extract'!AR398</f>
        <v>0</v>
      </c>
      <c r="H410" s="3">
        <f>'Banking extract'!AX398+'Banking extract'!AZ398+'Banking extract'!BB398</f>
        <v>0</v>
      </c>
      <c r="I410" s="3">
        <f>'Banking extract'!BD398</f>
        <v>0</v>
      </c>
      <c r="J410" s="207">
        <f>SUM('Banking extract'!AQ398:BG398)-SUM(D410:I410)-K410</f>
        <v>0</v>
      </c>
      <c r="K410" s="3">
        <f>'Banking extract'!AY398</f>
        <v>0</v>
      </c>
      <c r="L410" s="3">
        <f>IF(LEFT('Banking extract'!D398,1)="R",'Banking extract'!N398,0)</f>
        <v>0</v>
      </c>
      <c r="M410" s="3">
        <f>SUM('Banking extract'!Q398:AP398)-SUM(N410:Q410)</f>
        <v>0</v>
      </c>
      <c r="N410" s="3">
        <f>'Banking extract'!Y398+'Banking extract'!Z398+'Banking extract'!AO398</f>
        <v>0</v>
      </c>
      <c r="O410" s="3">
        <f>'Banking extract'!AB398+'Banking extract'!AE398+'Banking extract'!AK398</f>
        <v>0</v>
      </c>
      <c r="P410" s="3">
        <f>'Banking extract'!V398+'Banking extract'!BC398</f>
        <v>0</v>
      </c>
      <c r="Q410" s="3">
        <f>'Banking extract'!Q398+'Banking extract'!AC398+'Banking extract'!W398</f>
        <v>0</v>
      </c>
      <c r="R410" s="36">
        <f>IF(LEFT('Banking extract'!D398,1)="E",'Banking extract'!N398,0)</f>
        <v>0</v>
      </c>
      <c r="S410" s="13"/>
      <c r="T410" s="13"/>
    </row>
    <row r="411" spans="1:20">
      <c r="A411" s="31">
        <f>'Banking extract'!H47</f>
        <v>0</v>
      </c>
      <c r="B411" s="32" t="str">
        <f>'Banking extract'!K47&amp;" - "&amp;'Banking extract'!J47</f>
        <v xml:space="preserve"> - </v>
      </c>
      <c r="C411" s="33">
        <f>'Banking extract'!A47</f>
        <v>0</v>
      </c>
      <c r="D411" s="3">
        <f>'Banking extract'!AV399</f>
        <v>0</v>
      </c>
      <c r="E411" s="3">
        <f>'Banking extract'!BA399+'Banking extract'!BE399</f>
        <v>0</v>
      </c>
      <c r="F411" s="3">
        <f>'Banking extract'!AU399+'Banking extract'!BC399</f>
        <v>0</v>
      </c>
      <c r="G411" s="3">
        <f>'Banking extract'!AR399</f>
        <v>0</v>
      </c>
      <c r="H411" s="3">
        <f>'Banking extract'!AX399+'Banking extract'!AZ399+'Banking extract'!BB399</f>
        <v>0</v>
      </c>
      <c r="I411" s="3">
        <f>'Banking extract'!BD399</f>
        <v>0</v>
      </c>
      <c r="J411" s="207">
        <f>SUM('Banking extract'!AQ399:BG399)-SUM(D411:I411)-K411</f>
        <v>0</v>
      </c>
      <c r="K411" s="3">
        <f>'Banking extract'!AY399</f>
        <v>0</v>
      </c>
      <c r="L411" s="3">
        <f>IF(LEFT('Banking extract'!D399,1)="R",'Banking extract'!N399,0)</f>
        <v>0</v>
      </c>
      <c r="M411" s="3">
        <f>SUM('Banking extract'!Q399:AP399)-SUM(N411:Q411)</f>
        <v>0</v>
      </c>
      <c r="N411" s="3">
        <f>'Banking extract'!Y399+'Banking extract'!Z399+'Banking extract'!AO399</f>
        <v>0</v>
      </c>
      <c r="O411" s="3">
        <f>'Banking extract'!AB399+'Banking extract'!AE399+'Banking extract'!AK399</f>
        <v>0</v>
      </c>
      <c r="P411" s="3">
        <f>'Banking extract'!V399+'Banking extract'!BC399</f>
        <v>0</v>
      </c>
      <c r="Q411" s="3">
        <f>'Banking extract'!Q399+'Banking extract'!AC399+'Banking extract'!W399</f>
        <v>0</v>
      </c>
      <c r="R411" s="36">
        <f>IF(LEFT('Banking extract'!D399,1)="E",'Banking extract'!N399,0)</f>
        <v>0</v>
      </c>
      <c r="S411" s="13"/>
      <c r="T411" s="13"/>
    </row>
    <row r="412" spans="1:20">
      <c r="A412" s="31">
        <f>'Banking extract'!H48</f>
        <v>0</v>
      </c>
      <c r="B412" s="32" t="str">
        <f>'Banking extract'!K48&amp;" - "&amp;'Banking extract'!J48</f>
        <v xml:space="preserve"> - </v>
      </c>
      <c r="C412" s="33">
        <f>'Banking extract'!A48</f>
        <v>0</v>
      </c>
      <c r="D412" s="3">
        <f>'Banking extract'!AV400</f>
        <v>0</v>
      </c>
      <c r="E412" s="3">
        <f>'Banking extract'!BA400+'Banking extract'!BE400</f>
        <v>0</v>
      </c>
      <c r="F412" s="3">
        <f>'Banking extract'!AU400+'Banking extract'!BC400</f>
        <v>0</v>
      </c>
      <c r="G412" s="3">
        <f>'Banking extract'!AR400</f>
        <v>0</v>
      </c>
      <c r="H412" s="3">
        <f>'Banking extract'!AX400+'Banking extract'!AZ400+'Banking extract'!BB400</f>
        <v>0</v>
      </c>
      <c r="I412" s="3">
        <f>'Banking extract'!BD400</f>
        <v>0</v>
      </c>
      <c r="J412" s="207">
        <f>SUM('Banking extract'!AQ400:BG400)-SUM(D412:I412)-K412</f>
        <v>0</v>
      </c>
      <c r="K412" s="3">
        <f>'Banking extract'!AY400</f>
        <v>0</v>
      </c>
      <c r="L412" s="3">
        <f>IF(LEFT('Banking extract'!D400,1)="R",'Banking extract'!N400,0)</f>
        <v>0</v>
      </c>
      <c r="M412" s="3">
        <f>SUM('Banking extract'!Q400:AP400)-SUM(N412:Q412)</f>
        <v>0</v>
      </c>
      <c r="N412" s="3">
        <f>'Banking extract'!Y400+'Banking extract'!Z400+'Banking extract'!AO400</f>
        <v>0</v>
      </c>
      <c r="O412" s="3">
        <f>'Banking extract'!AB400+'Banking extract'!AE400+'Banking extract'!AK400</f>
        <v>0</v>
      </c>
      <c r="P412" s="3">
        <f>'Banking extract'!V400+'Banking extract'!BC400</f>
        <v>0</v>
      </c>
      <c r="Q412" s="3">
        <f>'Banking extract'!Q400+'Banking extract'!AC400+'Banking extract'!W400</f>
        <v>0</v>
      </c>
      <c r="R412" s="36">
        <f>IF(LEFT('Banking extract'!D400,1)="E",'Banking extract'!N400,0)</f>
        <v>0</v>
      </c>
      <c r="S412" s="13"/>
      <c r="T412" s="13"/>
    </row>
    <row r="413" spans="1:20">
      <c r="A413" s="31">
        <f>'Banking extract'!H49</f>
        <v>0</v>
      </c>
      <c r="B413" s="32" t="str">
        <f>'Banking extract'!K49&amp;" - "&amp;'Banking extract'!J49</f>
        <v xml:space="preserve"> - </v>
      </c>
      <c r="C413" s="33">
        <f>'Banking extract'!A49</f>
        <v>0</v>
      </c>
      <c r="D413" s="3">
        <f>'Banking extract'!AV401</f>
        <v>0</v>
      </c>
      <c r="E413" s="3">
        <f>'Banking extract'!BA401+'Banking extract'!BE401</f>
        <v>0</v>
      </c>
      <c r="F413" s="3">
        <f>'Banking extract'!AU401+'Banking extract'!BC401</f>
        <v>0</v>
      </c>
      <c r="G413" s="3">
        <f>'Banking extract'!AR401</f>
        <v>0</v>
      </c>
      <c r="H413" s="3">
        <f>'Banking extract'!AX401+'Banking extract'!AZ401+'Banking extract'!BB401</f>
        <v>0</v>
      </c>
      <c r="I413" s="3">
        <f>'Banking extract'!BD401</f>
        <v>0</v>
      </c>
      <c r="J413" s="207">
        <f>SUM('Banking extract'!AQ401:BG401)-SUM(D413:I413)-K413</f>
        <v>0</v>
      </c>
      <c r="K413" s="3">
        <f>'Banking extract'!AY401</f>
        <v>0</v>
      </c>
      <c r="L413" s="3">
        <f>IF(LEFT('Banking extract'!D401,1)="R",'Banking extract'!N401,0)</f>
        <v>0</v>
      </c>
      <c r="M413" s="3">
        <f>SUM('Banking extract'!Q401:AP401)-SUM(N413:Q413)</f>
        <v>0</v>
      </c>
      <c r="N413" s="3">
        <f>'Banking extract'!Y401+'Banking extract'!Z401+'Banking extract'!AO401</f>
        <v>0</v>
      </c>
      <c r="O413" s="3">
        <f>'Banking extract'!AB401+'Banking extract'!AE401+'Banking extract'!AK401</f>
        <v>0</v>
      </c>
      <c r="P413" s="3">
        <f>'Banking extract'!V401+'Banking extract'!BC401</f>
        <v>0</v>
      </c>
      <c r="Q413" s="3">
        <f>'Banking extract'!Q401+'Banking extract'!AC401+'Banking extract'!W401</f>
        <v>0</v>
      </c>
      <c r="R413" s="36">
        <f>IF(LEFT('Banking extract'!D401,1)="E",'Banking extract'!N401,0)</f>
        <v>0</v>
      </c>
      <c r="S413" s="13"/>
      <c r="T413" s="13"/>
    </row>
    <row r="414" spans="1:20">
      <c r="A414" s="31">
        <f>'Banking extract'!H50</f>
        <v>0</v>
      </c>
      <c r="B414" s="32" t="str">
        <f>'Banking extract'!K50&amp;" - "&amp;'Banking extract'!J50</f>
        <v xml:space="preserve"> - </v>
      </c>
      <c r="C414" s="33">
        <f>'Banking extract'!A50</f>
        <v>0</v>
      </c>
      <c r="D414" s="3">
        <f>'Banking extract'!AV402</f>
        <v>0</v>
      </c>
      <c r="E414" s="3">
        <f>'Banking extract'!BA402+'Banking extract'!BE402</f>
        <v>0</v>
      </c>
      <c r="F414" s="3">
        <f>'Banking extract'!AU402+'Banking extract'!BC402</f>
        <v>0</v>
      </c>
      <c r="G414" s="3">
        <f>'Banking extract'!AR402</f>
        <v>0</v>
      </c>
      <c r="H414" s="3">
        <f>'Banking extract'!AX402+'Banking extract'!AZ402+'Banking extract'!BB402</f>
        <v>0</v>
      </c>
      <c r="I414" s="3">
        <f>'Banking extract'!BD402</f>
        <v>0</v>
      </c>
      <c r="J414" s="207">
        <f>SUM('Banking extract'!AQ402:BG402)-SUM(D414:I414)-K414</f>
        <v>0</v>
      </c>
      <c r="K414" s="3">
        <f>'Banking extract'!AY402</f>
        <v>0</v>
      </c>
      <c r="L414" s="3">
        <f>IF(LEFT('Banking extract'!D402,1)="R",'Banking extract'!N402,0)</f>
        <v>0</v>
      </c>
      <c r="M414" s="3">
        <f>SUM('Banking extract'!Q402:AP402)-SUM(N414:Q414)</f>
        <v>0</v>
      </c>
      <c r="N414" s="3">
        <f>'Banking extract'!Y402+'Banking extract'!Z402+'Banking extract'!AO402</f>
        <v>0</v>
      </c>
      <c r="O414" s="3">
        <f>'Banking extract'!AB402+'Banking extract'!AE402+'Banking extract'!AK402</f>
        <v>0</v>
      </c>
      <c r="P414" s="3">
        <f>'Banking extract'!V402+'Banking extract'!BC402</f>
        <v>0</v>
      </c>
      <c r="Q414" s="3">
        <f>'Banking extract'!Q402+'Banking extract'!AC402+'Banking extract'!W402</f>
        <v>0</v>
      </c>
      <c r="R414" s="36">
        <f>IF(LEFT('Banking extract'!D402,1)="E",'Banking extract'!N402,0)</f>
        <v>0</v>
      </c>
      <c r="S414" s="13"/>
      <c r="T414" s="13"/>
    </row>
    <row r="415" spans="1:20">
      <c r="A415" s="31">
        <f>'Banking extract'!H51</f>
        <v>0</v>
      </c>
      <c r="B415" s="32" t="str">
        <f>'Banking extract'!K51&amp;" - "&amp;'Banking extract'!J51</f>
        <v xml:space="preserve"> - </v>
      </c>
      <c r="C415" s="33">
        <f>'Banking extract'!A51</f>
        <v>0</v>
      </c>
      <c r="D415" s="3">
        <f>'Banking extract'!AV403</f>
        <v>0</v>
      </c>
      <c r="E415" s="3">
        <f>'Banking extract'!BA403+'Banking extract'!BE403</f>
        <v>0</v>
      </c>
      <c r="F415" s="3">
        <f>'Banking extract'!AU403+'Banking extract'!BC403</f>
        <v>0</v>
      </c>
      <c r="G415" s="3">
        <f>'Banking extract'!AR403</f>
        <v>0</v>
      </c>
      <c r="H415" s="3">
        <f>'Banking extract'!AX403+'Banking extract'!AZ403+'Banking extract'!BB403</f>
        <v>0</v>
      </c>
      <c r="I415" s="3">
        <f>'Banking extract'!BD403</f>
        <v>0</v>
      </c>
      <c r="J415" s="207">
        <f>SUM('Banking extract'!AQ403:BG403)-SUM(D415:I415)-K415</f>
        <v>0</v>
      </c>
      <c r="K415" s="3">
        <f>'Banking extract'!AY403</f>
        <v>0</v>
      </c>
      <c r="L415" s="3">
        <f>IF(LEFT('Banking extract'!D403,1)="R",'Banking extract'!N403,0)</f>
        <v>0</v>
      </c>
      <c r="M415" s="3">
        <f>SUM('Banking extract'!Q403:AP403)-SUM(N415:Q415)</f>
        <v>0</v>
      </c>
      <c r="N415" s="3">
        <f>'Banking extract'!Y403+'Banking extract'!Z403+'Banking extract'!AO403</f>
        <v>0</v>
      </c>
      <c r="O415" s="3">
        <f>'Banking extract'!AB403+'Banking extract'!AE403+'Banking extract'!AK403</f>
        <v>0</v>
      </c>
      <c r="P415" s="3">
        <f>'Banking extract'!V403+'Banking extract'!BC403</f>
        <v>0</v>
      </c>
      <c r="Q415" s="3">
        <f>'Banking extract'!Q403+'Banking extract'!AC403+'Banking extract'!W403</f>
        <v>0</v>
      </c>
      <c r="R415" s="36">
        <f>IF(LEFT('Banking extract'!D403,1)="E",'Banking extract'!N403,0)</f>
        <v>0</v>
      </c>
      <c r="S415" s="13"/>
      <c r="T415" s="13"/>
    </row>
    <row r="416" spans="1:20">
      <c r="A416" s="31">
        <f>'Banking extract'!H52</f>
        <v>0</v>
      </c>
      <c r="B416" s="32" t="str">
        <f>'Banking extract'!K52&amp;" - "&amp;'Banking extract'!J52</f>
        <v xml:space="preserve"> - </v>
      </c>
      <c r="C416" s="33">
        <f>'Banking extract'!A52</f>
        <v>0</v>
      </c>
      <c r="D416" s="3">
        <f>'Banking extract'!AV404</f>
        <v>0</v>
      </c>
      <c r="E416" s="3">
        <f>'Banking extract'!BA404+'Banking extract'!BE404</f>
        <v>0</v>
      </c>
      <c r="F416" s="3">
        <f>'Banking extract'!AU404+'Banking extract'!BC404</f>
        <v>0</v>
      </c>
      <c r="G416" s="3">
        <f>'Banking extract'!AR404</f>
        <v>0</v>
      </c>
      <c r="H416" s="3">
        <f>'Banking extract'!AX404+'Banking extract'!AZ404+'Banking extract'!BB404</f>
        <v>0</v>
      </c>
      <c r="I416" s="3">
        <f>'Banking extract'!BD404</f>
        <v>0</v>
      </c>
      <c r="J416" s="207">
        <f>SUM('Banking extract'!AQ404:BG404)-SUM(D416:I416)-K416</f>
        <v>0</v>
      </c>
      <c r="K416" s="3">
        <f>'Banking extract'!AY404</f>
        <v>0</v>
      </c>
      <c r="L416" s="3">
        <f>IF(LEFT('Banking extract'!D404,1)="R",'Banking extract'!N404,0)</f>
        <v>0</v>
      </c>
      <c r="M416" s="3">
        <f>SUM('Banking extract'!Q404:AP404)-SUM(N416:Q416)</f>
        <v>0</v>
      </c>
      <c r="N416" s="3">
        <f>'Banking extract'!Y404+'Banking extract'!Z404+'Banking extract'!AO404</f>
        <v>0</v>
      </c>
      <c r="O416" s="3">
        <f>'Banking extract'!AB404+'Banking extract'!AE404+'Banking extract'!AK404</f>
        <v>0</v>
      </c>
      <c r="P416" s="3">
        <f>'Banking extract'!V404+'Banking extract'!BC404</f>
        <v>0</v>
      </c>
      <c r="Q416" s="3">
        <f>'Banking extract'!Q404+'Banking extract'!AC404+'Banking extract'!W404</f>
        <v>0</v>
      </c>
      <c r="R416" s="36">
        <f>IF(LEFT('Banking extract'!D404,1)="E",'Banking extract'!N404,0)</f>
        <v>0</v>
      </c>
      <c r="S416" s="13"/>
      <c r="T416" s="13"/>
    </row>
    <row r="417" spans="1:20">
      <c r="A417" s="31">
        <f>'Banking extract'!H53</f>
        <v>0</v>
      </c>
      <c r="B417" s="32" t="str">
        <f>'Banking extract'!K53&amp;" - "&amp;'Banking extract'!J53</f>
        <v xml:space="preserve"> - </v>
      </c>
      <c r="C417" s="33">
        <f>'Banking extract'!A53</f>
        <v>0</v>
      </c>
      <c r="D417" s="3">
        <f>'Banking extract'!AV405</f>
        <v>0</v>
      </c>
      <c r="E417" s="3">
        <f>'Banking extract'!BA405+'Banking extract'!BE405</f>
        <v>0</v>
      </c>
      <c r="F417" s="3">
        <f>'Banking extract'!AU405+'Banking extract'!BC405</f>
        <v>0</v>
      </c>
      <c r="G417" s="3">
        <f>'Banking extract'!AR405</f>
        <v>0</v>
      </c>
      <c r="H417" s="3">
        <f>'Banking extract'!AX405+'Banking extract'!AZ405+'Banking extract'!BB405</f>
        <v>0</v>
      </c>
      <c r="I417" s="3">
        <f>'Banking extract'!BD405</f>
        <v>0</v>
      </c>
      <c r="J417" s="207">
        <f>SUM('Banking extract'!AQ405:BG405)-SUM(D417:I417)-K417</f>
        <v>0</v>
      </c>
      <c r="K417" s="3">
        <f>'Banking extract'!AY405</f>
        <v>0</v>
      </c>
      <c r="L417" s="3">
        <f>IF(LEFT('Banking extract'!D405,1)="R",'Banking extract'!N405,0)</f>
        <v>0</v>
      </c>
      <c r="M417" s="3">
        <f>SUM('Banking extract'!Q405:AP405)-SUM(N417:Q417)</f>
        <v>0</v>
      </c>
      <c r="N417" s="3">
        <f>'Banking extract'!Y405+'Banking extract'!Z405+'Banking extract'!AO405</f>
        <v>0</v>
      </c>
      <c r="O417" s="3">
        <f>'Banking extract'!AB405+'Banking extract'!AE405+'Banking extract'!AK405</f>
        <v>0</v>
      </c>
      <c r="P417" s="3">
        <f>'Banking extract'!V405+'Banking extract'!BC405</f>
        <v>0</v>
      </c>
      <c r="Q417" s="3">
        <f>'Banking extract'!Q405+'Banking extract'!AC405+'Banking extract'!W405</f>
        <v>0</v>
      </c>
      <c r="R417" s="36">
        <f>IF(LEFT('Banking extract'!D405,1)="E",'Banking extract'!N405,0)</f>
        <v>0</v>
      </c>
      <c r="S417" s="13"/>
      <c r="T417" s="13"/>
    </row>
    <row r="418" spans="1:20">
      <c r="A418" s="31">
        <f>'Banking extract'!H54</f>
        <v>0</v>
      </c>
      <c r="B418" s="32" t="str">
        <f>'Banking extract'!K54&amp;" - "&amp;'Banking extract'!J54</f>
        <v xml:space="preserve"> - </v>
      </c>
      <c r="C418" s="33">
        <f>'Banking extract'!A54</f>
        <v>0</v>
      </c>
      <c r="D418" s="3">
        <f>'Banking extract'!AV406</f>
        <v>0</v>
      </c>
      <c r="E418" s="3">
        <f>'Banking extract'!BA406+'Banking extract'!BE406</f>
        <v>0</v>
      </c>
      <c r="F418" s="3">
        <f>'Banking extract'!AU406+'Banking extract'!BC406</f>
        <v>0</v>
      </c>
      <c r="G418" s="3">
        <f>'Banking extract'!AR406</f>
        <v>0</v>
      </c>
      <c r="H418" s="3">
        <f>'Banking extract'!AX406+'Banking extract'!AZ406+'Banking extract'!BB406</f>
        <v>0</v>
      </c>
      <c r="I418" s="3">
        <f>'Banking extract'!BD406</f>
        <v>0</v>
      </c>
      <c r="J418" s="207">
        <f>SUM('Banking extract'!AQ406:BG406)-SUM(D418:I418)-K418</f>
        <v>0</v>
      </c>
      <c r="K418" s="3">
        <f>'Banking extract'!AY406</f>
        <v>0</v>
      </c>
      <c r="L418" s="3">
        <f>IF(LEFT('Banking extract'!D406,1)="R",'Banking extract'!N406,0)</f>
        <v>0</v>
      </c>
      <c r="M418" s="3">
        <f>SUM('Banking extract'!Q406:AP406)-SUM(N418:Q418)</f>
        <v>0</v>
      </c>
      <c r="N418" s="3">
        <f>'Banking extract'!Y406+'Banking extract'!Z406+'Banking extract'!AO406</f>
        <v>0</v>
      </c>
      <c r="O418" s="3">
        <f>'Banking extract'!AB406+'Banking extract'!AE406+'Banking extract'!AK406</f>
        <v>0</v>
      </c>
      <c r="P418" s="3">
        <f>'Banking extract'!V406+'Banking extract'!BC406</f>
        <v>0</v>
      </c>
      <c r="Q418" s="3">
        <f>'Banking extract'!Q406+'Banking extract'!AC406+'Banking extract'!W406</f>
        <v>0</v>
      </c>
      <c r="R418" s="36">
        <f>IF(LEFT('Banking extract'!D406,1)="E",'Banking extract'!N406,0)</f>
        <v>0</v>
      </c>
      <c r="S418" s="13"/>
      <c r="T418" s="13"/>
    </row>
    <row r="419" spans="1:20">
      <c r="A419" s="31">
        <f>'Banking extract'!H55</f>
        <v>0</v>
      </c>
      <c r="B419" s="32" t="str">
        <f>'Banking extract'!K55&amp;" - "&amp;'Banking extract'!J55</f>
        <v xml:space="preserve"> - </v>
      </c>
      <c r="C419" s="33">
        <f>'Banking extract'!A55</f>
        <v>0</v>
      </c>
      <c r="D419" s="3">
        <f>'Banking extract'!AV407</f>
        <v>0</v>
      </c>
      <c r="E419" s="3">
        <f>'Banking extract'!BA407+'Banking extract'!BE407</f>
        <v>0</v>
      </c>
      <c r="F419" s="3">
        <f>'Banking extract'!AU407+'Banking extract'!BC407</f>
        <v>0</v>
      </c>
      <c r="G419" s="3">
        <f>'Banking extract'!AR407</f>
        <v>0</v>
      </c>
      <c r="H419" s="3">
        <f>'Banking extract'!AX407+'Banking extract'!AZ407+'Banking extract'!BB407</f>
        <v>0</v>
      </c>
      <c r="I419" s="3">
        <f>'Banking extract'!BD407</f>
        <v>0</v>
      </c>
      <c r="J419" s="207">
        <f>SUM('Banking extract'!AQ407:BG407)-SUM(D419:I419)-K419</f>
        <v>0</v>
      </c>
      <c r="K419" s="3">
        <f>'Banking extract'!AY407</f>
        <v>0</v>
      </c>
      <c r="L419" s="3">
        <f>IF(LEFT('Banking extract'!D407,1)="R",'Banking extract'!N407,0)</f>
        <v>0</v>
      </c>
      <c r="M419" s="3">
        <f>SUM('Banking extract'!Q407:AP407)-SUM(N419:Q419)</f>
        <v>0</v>
      </c>
      <c r="N419" s="3">
        <f>'Banking extract'!Y407+'Banking extract'!Z407+'Banking extract'!AO407</f>
        <v>0</v>
      </c>
      <c r="O419" s="3">
        <f>'Banking extract'!AB407+'Banking extract'!AE407+'Banking extract'!AK407</f>
        <v>0</v>
      </c>
      <c r="P419" s="3">
        <f>'Banking extract'!V407+'Banking extract'!BC407</f>
        <v>0</v>
      </c>
      <c r="Q419" s="3">
        <f>'Banking extract'!Q407+'Banking extract'!AC407+'Banking extract'!W407</f>
        <v>0</v>
      </c>
      <c r="R419" s="36">
        <f>IF(LEFT('Banking extract'!D407,1)="E",'Banking extract'!N407,0)</f>
        <v>0</v>
      </c>
      <c r="S419" s="13"/>
      <c r="T419" s="13"/>
    </row>
    <row r="420" spans="1:20">
      <c r="A420" s="31">
        <f>'Banking extract'!H56</f>
        <v>0</v>
      </c>
      <c r="B420" s="32" t="str">
        <f>'Banking extract'!K56&amp;" - "&amp;'Banking extract'!J56</f>
        <v xml:space="preserve"> - </v>
      </c>
      <c r="C420" s="33">
        <f>'Banking extract'!A56</f>
        <v>0</v>
      </c>
      <c r="D420" s="3">
        <f>'Banking extract'!AV408</f>
        <v>0</v>
      </c>
      <c r="E420" s="3">
        <f>'Banking extract'!BA408+'Banking extract'!BE408</f>
        <v>0</v>
      </c>
      <c r="F420" s="3">
        <f>'Banking extract'!AU408+'Banking extract'!BC408</f>
        <v>0</v>
      </c>
      <c r="G420" s="3">
        <f>'Banking extract'!AR408</f>
        <v>0</v>
      </c>
      <c r="H420" s="3">
        <f>'Banking extract'!AX408+'Banking extract'!AZ408+'Banking extract'!BB408</f>
        <v>0</v>
      </c>
      <c r="I420" s="3">
        <f>'Banking extract'!BD408</f>
        <v>0</v>
      </c>
      <c r="J420" s="207">
        <f>SUM('Banking extract'!AQ408:BG408)-SUM(D420:I420)-K420</f>
        <v>0</v>
      </c>
      <c r="K420" s="3">
        <f>'Banking extract'!AY408</f>
        <v>0</v>
      </c>
      <c r="L420" s="3">
        <f>IF(LEFT('Banking extract'!D408,1)="R",'Banking extract'!N408,0)</f>
        <v>0</v>
      </c>
      <c r="M420" s="3">
        <f>SUM('Banking extract'!Q408:AP408)-SUM(N420:Q420)</f>
        <v>0</v>
      </c>
      <c r="N420" s="3">
        <f>'Banking extract'!Y408+'Banking extract'!Z408+'Banking extract'!AO408</f>
        <v>0</v>
      </c>
      <c r="O420" s="3">
        <f>'Banking extract'!AB408+'Banking extract'!AE408+'Banking extract'!AK408</f>
        <v>0</v>
      </c>
      <c r="P420" s="3">
        <f>'Banking extract'!V408+'Banking extract'!BC408</f>
        <v>0</v>
      </c>
      <c r="Q420" s="3">
        <f>'Banking extract'!Q408+'Banking extract'!AC408+'Banking extract'!W408</f>
        <v>0</v>
      </c>
      <c r="R420" s="36">
        <f>IF(LEFT('Banking extract'!D408,1)="E",'Banking extract'!N408,0)</f>
        <v>0</v>
      </c>
      <c r="S420" s="13"/>
      <c r="T420" s="13"/>
    </row>
    <row r="421" spans="1:20">
      <c r="A421" s="31">
        <f>'Banking extract'!H57</f>
        <v>0</v>
      </c>
      <c r="B421" s="32" t="str">
        <f>'Banking extract'!K57&amp;" - "&amp;'Banking extract'!J57</f>
        <v xml:space="preserve"> - </v>
      </c>
      <c r="C421" s="33">
        <f>'Banking extract'!A57</f>
        <v>0</v>
      </c>
      <c r="D421" s="3">
        <f>'Banking extract'!AV409</f>
        <v>0</v>
      </c>
      <c r="E421" s="3">
        <f>'Banking extract'!BA409+'Banking extract'!BE409</f>
        <v>0</v>
      </c>
      <c r="F421" s="3">
        <f>'Banking extract'!AU409+'Banking extract'!BC409</f>
        <v>0</v>
      </c>
      <c r="G421" s="3">
        <f>'Banking extract'!AR409</f>
        <v>0</v>
      </c>
      <c r="H421" s="3">
        <f>'Banking extract'!AX409+'Banking extract'!AZ409+'Banking extract'!BB409</f>
        <v>0</v>
      </c>
      <c r="I421" s="3">
        <f>'Banking extract'!BD409</f>
        <v>0</v>
      </c>
      <c r="J421" s="207">
        <f>SUM('Banking extract'!AQ409:BG409)-SUM(D421:I421)-K421</f>
        <v>0</v>
      </c>
      <c r="K421" s="3">
        <f>'Banking extract'!AY409</f>
        <v>0</v>
      </c>
      <c r="L421" s="3">
        <f>IF(LEFT('Banking extract'!D409,1)="R",'Banking extract'!N409,0)</f>
        <v>0</v>
      </c>
      <c r="M421" s="3">
        <f>SUM('Banking extract'!Q409:AP409)-SUM(N421:Q421)</f>
        <v>0</v>
      </c>
      <c r="N421" s="3">
        <f>'Banking extract'!Y409+'Banking extract'!Z409+'Banking extract'!AO409</f>
        <v>0</v>
      </c>
      <c r="O421" s="3">
        <f>'Banking extract'!AB409+'Banking extract'!AE409+'Banking extract'!AK409</f>
        <v>0</v>
      </c>
      <c r="P421" s="3">
        <f>'Banking extract'!V409+'Banking extract'!BC409</f>
        <v>0</v>
      </c>
      <c r="Q421" s="3">
        <f>'Banking extract'!Q409+'Banking extract'!AC409+'Banking extract'!W409</f>
        <v>0</v>
      </c>
      <c r="R421" s="36">
        <f>IF(LEFT('Banking extract'!D409,1)="E",'Banking extract'!N409,0)</f>
        <v>0</v>
      </c>
      <c r="S421" s="13"/>
      <c r="T421" s="13"/>
    </row>
    <row r="422" spans="1:20">
      <c r="A422" s="31">
        <f>'Banking extract'!H58</f>
        <v>0</v>
      </c>
      <c r="B422" s="32" t="str">
        <f>'Banking extract'!K58&amp;" - "&amp;'Banking extract'!J58</f>
        <v xml:space="preserve"> - </v>
      </c>
      <c r="C422" s="33">
        <f>'Banking extract'!A58</f>
        <v>0</v>
      </c>
      <c r="D422" s="3">
        <f>'Banking extract'!AV410</f>
        <v>0</v>
      </c>
      <c r="E422" s="3">
        <f>'Banking extract'!BA410+'Banking extract'!BE410</f>
        <v>0</v>
      </c>
      <c r="F422" s="3">
        <f>'Banking extract'!AU410+'Banking extract'!BC410</f>
        <v>0</v>
      </c>
      <c r="G422" s="3">
        <f>'Banking extract'!AR410</f>
        <v>0</v>
      </c>
      <c r="H422" s="3">
        <f>'Banking extract'!AX410+'Banking extract'!AZ410+'Banking extract'!BB410</f>
        <v>0</v>
      </c>
      <c r="I422" s="3">
        <f>'Banking extract'!BD410</f>
        <v>0</v>
      </c>
      <c r="J422" s="207">
        <f>SUM('Banking extract'!AQ410:BG410)-SUM(D422:I422)-K422</f>
        <v>0</v>
      </c>
      <c r="K422" s="3">
        <f>'Banking extract'!AY410</f>
        <v>0</v>
      </c>
      <c r="L422" s="3">
        <f>IF(LEFT('Banking extract'!D410,1)="R",'Banking extract'!N410,0)</f>
        <v>0</v>
      </c>
      <c r="M422" s="3">
        <f>SUM('Banking extract'!Q410:AP410)-SUM(N422:Q422)</f>
        <v>0</v>
      </c>
      <c r="N422" s="3">
        <f>'Banking extract'!Y410+'Banking extract'!Z410+'Banking extract'!AO410</f>
        <v>0</v>
      </c>
      <c r="O422" s="3">
        <f>'Banking extract'!AB410+'Banking extract'!AE410+'Banking extract'!AK410</f>
        <v>0</v>
      </c>
      <c r="P422" s="3">
        <f>'Banking extract'!V410+'Banking extract'!BC410</f>
        <v>0</v>
      </c>
      <c r="Q422" s="3">
        <f>'Banking extract'!Q410+'Banking extract'!AC410+'Banking extract'!W410</f>
        <v>0</v>
      </c>
      <c r="R422" s="36">
        <f>IF(LEFT('Banking extract'!D410,1)="E",'Banking extract'!N410,0)</f>
        <v>0</v>
      </c>
      <c r="S422" s="13"/>
      <c r="T422" s="13"/>
    </row>
    <row r="423" spans="1:20">
      <c r="A423" s="31">
        <f>'Banking extract'!H59</f>
        <v>0</v>
      </c>
      <c r="B423" s="32" t="str">
        <f>'Banking extract'!K59&amp;" - "&amp;'Banking extract'!J59</f>
        <v xml:space="preserve"> - </v>
      </c>
      <c r="C423" s="33">
        <f>'Banking extract'!A59</f>
        <v>0</v>
      </c>
      <c r="D423" s="3">
        <f>'Banking extract'!AV411</f>
        <v>0</v>
      </c>
      <c r="E423" s="3">
        <f>'Banking extract'!BA411+'Banking extract'!BE411</f>
        <v>0</v>
      </c>
      <c r="F423" s="3">
        <f>'Banking extract'!AU411+'Banking extract'!BC411</f>
        <v>0</v>
      </c>
      <c r="G423" s="3">
        <f>'Banking extract'!AR411</f>
        <v>0</v>
      </c>
      <c r="H423" s="3">
        <f>'Banking extract'!AX411+'Banking extract'!AZ411+'Banking extract'!BB411</f>
        <v>0</v>
      </c>
      <c r="I423" s="3">
        <f>'Banking extract'!BD411</f>
        <v>0</v>
      </c>
      <c r="J423" s="207">
        <f>SUM('Banking extract'!AQ411:BG411)-SUM(D423:I423)-K423</f>
        <v>0</v>
      </c>
      <c r="K423" s="3">
        <f>'Banking extract'!AY411</f>
        <v>0</v>
      </c>
      <c r="L423" s="3">
        <f>IF(LEFT('Banking extract'!D411,1)="R",'Banking extract'!N411,0)</f>
        <v>0</v>
      </c>
      <c r="M423" s="3">
        <f>SUM('Banking extract'!Q411:AP411)-SUM(N423:Q423)</f>
        <v>0</v>
      </c>
      <c r="N423" s="3">
        <f>'Banking extract'!Y411+'Banking extract'!Z411+'Banking extract'!AO411</f>
        <v>0</v>
      </c>
      <c r="O423" s="3">
        <f>'Banking extract'!AB411+'Banking extract'!AE411+'Banking extract'!AK411</f>
        <v>0</v>
      </c>
      <c r="P423" s="3">
        <f>'Banking extract'!V411+'Banking extract'!BC411</f>
        <v>0</v>
      </c>
      <c r="Q423" s="3">
        <f>'Banking extract'!Q411+'Banking extract'!AC411+'Banking extract'!W411</f>
        <v>0</v>
      </c>
      <c r="R423" s="36">
        <f>IF(LEFT('Banking extract'!D411,1)="E",'Banking extract'!N411,0)</f>
        <v>0</v>
      </c>
      <c r="S423" s="13"/>
      <c r="T423" s="13"/>
    </row>
    <row r="424" spans="1:20">
      <c r="A424" s="31">
        <f>'Banking extract'!H60</f>
        <v>0</v>
      </c>
      <c r="B424" s="32" t="str">
        <f>'Banking extract'!K60&amp;" - "&amp;'Banking extract'!J60</f>
        <v xml:space="preserve"> - </v>
      </c>
      <c r="C424" s="33">
        <f>'Banking extract'!A60</f>
        <v>0</v>
      </c>
      <c r="D424" s="3">
        <f>'Banking extract'!AV412</f>
        <v>0</v>
      </c>
      <c r="E424" s="3">
        <f>'Banking extract'!BA412+'Banking extract'!BE412</f>
        <v>0</v>
      </c>
      <c r="F424" s="3">
        <f>'Banking extract'!AU412+'Banking extract'!BC412</f>
        <v>0</v>
      </c>
      <c r="G424" s="3">
        <f>'Banking extract'!AR412</f>
        <v>0</v>
      </c>
      <c r="H424" s="3">
        <f>'Banking extract'!AX412+'Banking extract'!AZ412+'Banking extract'!BB412</f>
        <v>0</v>
      </c>
      <c r="I424" s="3">
        <f>'Banking extract'!BD412</f>
        <v>0</v>
      </c>
      <c r="J424" s="207">
        <f>SUM('Banking extract'!AQ412:BG412)-SUM(D424:I424)-K424</f>
        <v>0</v>
      </c>
      <c r="K424" s="3">
        <f>'Banking extract'!AY412</f>
        <v>0</v>
      </c>
      <c r="L424" s="3">
        <f>IF(LEFT('Banking extract'!D412,1)="R",'Banking extract'!N412,0)</f>
        <v>0</v>
      </c>
      <c r="M424" s="3">
        <f>SUM('Banking extract'!Q412:AP412)-SUM(N424:Q424)</f>
        <v>0</v>
      </c>
      <c r="N424" s="3">
        <f>'Banking extract'!Y412+'Banking extract'!Z412+'Banking extract'!AO412</f>
        <v>0</v>
      </c>
      <c r="O424" s="3">
        <f>'Banking extract'!AB412+'Banking extract'!AE412+'Banking extract'!AK412</f>
        <v>0</v>
      </c>
      <c r="P424" s="3">
        <f>'Banking extract'!V412+'Banking extract'!BC412</f>
        <v>0</v>
      </c>
      <c r="Q424" s="3">
        <f>'Banking extract'!Q412+'Banking extract'!AC412+'Banking extract'!W412</f>
        <v>0</v>
      </c>
      <c r="R424" s="36">
        <f>IF(LEFT('Banking extract'!D412,1)="E",'Banking extract'!N412,0)</f>
        <v>0</v>
      </c>
      <c r="S424" s="13"/>
      <c r="T424" s="13"/>
    </row>
    <row r="425" spans="1:20">
      <c r="A425" s="31">
        <f>'Banking extract'!H61</f>
        <v>0</v>
      </c>
      <c r="B425" s="32" t="str">
        <f>'Banking extract'!K61&amp;" - "&amp;'Banking extract'!J61</f>
        <v xml:space="preserve"> - </v>
      </c>
      <c r="C425" s="33">
        <f>'Banking extract'!A61</f>
        <v>0</v>
      </c>
      <c r="D425" s="3">
        <f>'Banking extract'!AV413</f>
        <v>0</v>
      </c>
      <c r="E425" s="3">
        <f>'Banking extract'!BA413+'Banking extract'!BE413</f>
        <v>0</v>
      </c>
      <c r="F425" s="3">
        <f>'Banking extract'!AU413+'Banking extract'!BC413</f>
        <v>0</v>
      </c>
      <c r="G425" s="3">
        <f>'Banking extract'!AR413</f>
        <v>0</v>
      </c>
      <c r="H425" s="3">
        <f>'Banking extract'!AX413+'Banking extract'!AZ413+'Banking extract'!BB413</f>
        <v>0</v>
      </c>
      <c r="I425" s="3">
        <f>'Banking extract'!BD413</f>
        <v>0</v>
      </c>
      <c r="J425" s="207">
        <f>SUM('Banking extract'!AQ413:BG413)-SUM(D425:I425)-K425</f>
        <v>0</v>
      </c>
      <c r="K425" s="3">
        <f>'Banking extract'!AY413</f>
        <v>0</v>
      </c>
      <c r="L425" s="3">
        <f>IF(LEFT('Banking extract'!D413,1)="R",'Banking extract'!N413,0)</f>
        <v>0</v>
      </c>
      <c r="M425" s="3">
        <f>SUM('Banking extract'!Q413:AP413)-SUM(N425:Q425)</f>
        <v>0</v>
      </c>
      <c r="N425" s="3">
        <f>'Banking extract'!Y413+'Banking extract'!Z413+'Banking extract'!AO413</f>
        <v>0</v>
      </c>
      <c r="O425" s="3">
        <f>'Banking extract'!AB413+'Banking extract'!AE413+'Banking extract'!AK413</f>
        <v>0</v>
      </c>
      <c r="P425" s="3">
        <f>'Banking extract'!V413+'Banking extract'!BC413</f>
        <v>0</v>
      </c>
      <c r="Q425" s="3">
        <f>'Banking extract'!Q413+'Banking extract'!AC413+'Banking extract'!W413</f>
        <v>0</v>
      </c>
      <c r="R425" s="36">
        <f>IF(LEFT('Banking extract'!D413,1)="E",'Banking extract'!N413,0)</f>
        <v>0</v>
      </c>
      <c r="S425" s="13"/>
      <c r="T425" s="13"/>
    </row>
    <row r="426" spans="1:20">
      <c r="A426" s="31">
        <f>'Banking extract'!H62</f>
        <v>0</v>
      </c>
      <c r="B426" s="32" t="str">
        <f>'Banking extract'!K62&amp;" - "&amp;'Banking extract'!J62</f>
        <v xml:space="preserve"> - </v>
      </c>
      <c r="C426" s="33">
        <f>'Banking extract'!A62</f>
        <v>0</v>
      </c>
      <c r="D426" s="3">
        <f>'Banking extract'!AV414</f>
        <v>0</v>
      </c>
      <c r="E426" s="3">
        <f>'Banking extract'!BA414+'Banking extract'!BE414</f>
        <v>0</v>
      </c>
      <c r="F426" s="3">
        <f>'Banking extract'!AU414+'Banking extract'!BC414</f>
        <v>0</v>
      </c>
      <c r="G426" s="3">
        <f>'Banking extract'!AR414</f>
        <v>0</v>
      </c>
      <c r="H426" s="3">
        <f>'Banking extract'!AX414+'Banking extract'!AZ414+'Banking extract'!BB414</f>
        <v>0</v>
      </c>
      <c r="I426" s="3">
        <f>'Banking extract'!BD414</f>
        <v>0</v>
      </c>
      <c r="J426" s="207">
        <f>SUM('Banking extract'!AQ414:BG414)-SUM(D426:I426)-K426</f>
        <v>0</v>
      </c>
      <c r="K426" s="3">
        <f>'Banking extract'!AY414</f>
        <v>0</v>
      </c>
      <c r="L426" s="3">
        <f>IF(LEFT('Banking extract'!D414,1)="R",'Banking extract'!N414,0)</f>
        <v>0</v>
      </c>
      <c r="M426" s="3">
        <f>SUM('Banking extract'!Q414:AP414)-SUM(N426:Q426)</f>
        <v>0</v>
      </c>
      <c r="N426" s="3">
        <f>'Banking extract'!Y414+'Banking extract'!Z414+'Banking extract'!AO414</f>
        <v>0</v>
      </c>
      <c r="O426" s="3">
        <f>'Banking extract'!AB414+'Banking extract'!AE414+'Banking extract'!AK414</f>
        <v>0</v>
      </c>
      <c r="P426" s="3">
        <f>'Banking extract'!V414+'Banking extract'!BC414</f>
        <v>0</v>
      </c>
      <c r="Q426" s="3">
        <f>'Banking extract'!Q414+'Banking extract'!AC414+'Banking extract'!W414</f>
        <v>0</v>
      </c>
      <c r="R426" s="36">
        <f>IF(LEFT('Banking extract'!D414,1)="E",'Banking extract'!N414,0)</f>
        <v>0</v>
      </c>
      <c r="S426" s="13"/>
      <c r="T426" s="13"/>
    </row>
    <row r="427" spans="1:20">
      <c r="A427" s="31">
        <f>'Banking extract'!H63</f>
        <v>0</v>
      </c>
      <c r="B427" s="32" t="str">
        <f>'Banking extract'!K63&amp;" - "&amp;'Banking extract'!J63</f>
        <v xml:space="preserve"> - </v>
      </c>
      <c r="C427" s="33">
        <f>'Banking extract'!A63</f>
        <v>0</v>
      </c>
      <c r="D427" s="3">
        <f>'Banking extract'!AV415</f>
        <v>0</v>
      </c>
      <c r="E427" s="3">
        <f>'Banking extract'!BA415+'Banking extract'!BE415</f>
        <v>0</v>
      </c>
      <c r="F427" s="3">
        <f>'Banking extract'!AU415+'Banking extract'!BC415</f>
        <v>0</v>
      </c>
      <c r="G427" s="3">
        <f>'Banking extract'!AR415</f>
        <v>0</v>
      </c>
      <c r="H427" s="3">
        <f>'Banking extract'!AX415+'Banking extract'!AZ415+'Banking extract'!BB415</f>
        <v>0</v>
      </c>
      <c r="I427" s="3">
        <f>'Banking extract'!BD415</f>
        <v>0</v>
      </c>
      <c r="J427" s="207">
        <f>SUM('Banking extract'!AQ415:BG415)-SUM(D427:I427)-K427</f>
        <v>0</v>
      </c>
      <c r="K427" s="3">
        <f>'Banking extract'!AY415</f>
        <v>0</v>
      </c>
      <c r="L427" s="3">
        <f>IF(LEFT('Banking extract'!D415,1)="R",'Banking extract'!N415,0)</f>
        <v>0</v>
      </c>
      <c r="M427" s="3">
        <f>SUM('Banking extract'!Q415:AP415)-SUM(N427:Q427)</f>
        <v>0</v>
      </c>
      <c r="N427" s="3">
        <f>'Banking extract'!Y415+'Banking extract'!Z415+'Banking extract'!AO415</f>
        <v>0</v>
      </c>
      <c r="O427" s="3">
        <f>'Banking extract'!AB415+'Banking extract'!AE415+'Banking extract'!AK415</f>
        <v>0</v>
      </c>
      <c r="P427" s="3">
        <f>'Banking extract'!V415+'Banking extract'!BC415</f>
        <v>0</v>
      </c>
      <c r="Q427" s="3">
        <f>'Banking extract'!Q415+'Banking extract'!AC415+'Banking extract'!W415</f>
        <v>0</v>
      </c>
      <c r="R427" s="36">
        <f>IF(LEFT('Banking extract'!D415,1)="E",'Banking extract'!N415,0)</f>
        <v>0</v>
      </c>
      <c r="S427" s="13"/>
      <c r="T427" s="13"/>
    </row>
    <row r="428" spans="1:20">
      <c r="A428" s="31">
        <f>'Banking extract'!H64</f>
        <v>0</v>
      </c>
      <c r="B428" s="32" t="str">
        <f>'Banking extract'!K64&amp;" - "&amp;'Banking extract'!J64</f>
        <v xml:space="preserve"> - </v>
      </c>
      <c r="C428" s="33">
        <f>'Banking extract'!A64</f>
        <v>0</v>
      </c>
      <c r="D428" s="3">
        <f>'Banking extract'!AV416</f>
        <v>0</v>
      </c>
      <c r="E428" s="3">
        <f>'Banking extract'!BA416+'Banking extract'!BE416</f>
        <v>0</v>
      </c>
      <c r="F428" s="3">
        <f>'Banking extract'!AU416+'Banking extract'!BC416</f>
        <v>0</v>
      </c>
      <c r="G428" s="3">
        <f>'Banking extract'!AR416</f>
        <v>0</v>
      </c>
      <c r="H428" s="3">
        <f>'Banking extract'!AX416+'Banking extract'!AZ416+'Banking extract'!BB416</f>
        <v>0</v>
      </c>
      <c r="I428" s="3">
        <f>'Banking extract'!BD416</f>
        <v>0</v>
      </c>
      <c r="J428" s="207">
        <f>SUM('Banking extract'!AQ416:BG416)-SUM(D428:I428)-K428</f>
        <v>0</v>
      </c>
      <c r="K428" s="3">
        <f>'Banking extract'!AY416</f>
        <v>0</v>
      </c>
      <c r="L428" s="3">
        <f>IF(LEFT('Banking extract'!D416,1)="R",'Banking extract'!N416,0)</f>
        <v>0</v>
      </c>
      <c r="M428" s="3">
        <f>SUM('Banking extract'!Q416:AP416)-SUM(N428:Q428)</f>
        <v>0</v>
      </c>
      <c r="N428" s="3">
        <f>'Banking extract'!Y416+'Banking extract'!Z416+'Banking extract'!AO416</f>
        <v>0</v>
      </c>
      <c r="O428" s="3">
        <f>'Banking extract'!AB416+'Banking extract'!AE416+'Banking extract'!AK416</f>
        <v>0</v>
      </c>
      <c r="P428" s="3">
        <f>'Banking extract'!V416+'Banking extract'!BC416</f>
        <v>0</v>
      </c>
      <c r="Q428" s="3">
        <f>'Banking extract'!Q416+'Banking extract'!AC416+'Banking extract'!W416</f>
        <v>0</v>
      </c>
      <c r="R428" s="36">
        <f>IF(LEFT('Banking extract'!D416,1)="E",'Banking extract'!N416,0)</f>
        <v>0</v>
      </c>
      <c r="S428" s="13"/>
      <c r="T428" s="13"/>
    </row>
    <row r="429" spans="1:20">
      <c r="A429" s="31">
        <f>'Banking extract'!H65</f>
        <v>0</v>
      </c>
      <c r="B429" s="32" t="str">
        <f>'Banking extract'!K65&amp;" - "&amp;'Banking extract'!J65</f>
        <v xml:space="preserve"> - </v>
      </c>
      <c r="C429" s="33">
        <f>'Banking extract'!A65</f>
        <v>0</v>
      </c>
      <c r="D429" s="3">
        <f>'Banking extract'!AV417</f>
        <v>0</v>
      </c>
      <c r="E429" s="3">
        <f>'Banking extract'!BA417+'Banking extract'!BE417</f>
        <v>0</v>
      </c>
      <c r="F429" s="3">
        <f>'Banking extract'!AU417+'Banking extract'!BC417</f>
        <v>0</v>
      </c>
      <c r="G429" s="3">
        <f>'Banking extract'!AR417</f>
        <v>0</v>
      </c>
      <c r="H429" s="3">
        <f>'Banking extract'!AX417+'Banking extract'!AZ417+'Banking extract'!BB417</f>
        <v>0</v>
      </c>
      <c r="I429" s="3">
        <f>'Banking extract'!BD417</f>
        <v>0</v>
      </c>
      <c r="J429" s="207">
        <f>SUM('Banking extract'!AQ417:BG417)-SUM(D429:I429)-K429</f>
        <v>0</v>
      </c>
      <c r="K429" s="3">
        <f>'Banking extract'!AY417</f>
        <v>0</v>
      </c>
      <c r="L429" s="3">
        <f>IF(LEFT('Banking extract'!D417,1)="R",'Banking extract'!N417,0)</f>
        <v>0</v>
      </c>
      <c r="M429" s="3">
        <f>SUM('Banking extract'!Q417:AP417)-SUM(N429:Q429)</f>
        <v>0</v>
      </c>
      <c r="N429" s="3">
        <f>'Banking extract'!Y417+'Banking extract'!Z417+'Banking extract'!AO417</f>
        <v>0</v>
      </c>
      <c r="O429" s="3">
        <f>'Banking extract'!AB417+'Banking extract'!AE417+'Banking extract'!AK417</f>
        <v>0</v>
      </c>
      <c r="P429" s="3">
        <f>'Banking extract'!V417+'Banking extract'!BC417</f>
        <v>0</v>
      </c>
      <c r="Q429" s="3">
        <f>'Banking extract'!Q417+'Banking extract'!AC417+'Banking extract'!W417</f>
        <v>0</v>
      </c>
      <c r="R429" s="36">
        <f>IF(LEFT('Banking extract'!D417,1)="E",'Banking extract'!N417,0)</f>
        <v>0</v>
      </c>
      <c r="S429" s="13"/>
      <c r="T429" s="13"/>
    </row>
    <row r="430" spans="1:20">
      <c r="A430" s="31">
        <f>'Banking extract'!H66</f>
        <v>0</v>
      </c>
      <c r="B430" s="32" t="str">
        <f>'Banking extract'!K66&amp;" - "&amp;'Banking extract'!J66</f>
        <v xml:space="preserve"> - </v>
      </c>
      <c r="C430" s="33">
        <f>'Banking extract'!A66</f>
        <v>0</v>
      </c>
      <c r="D430" s="3">
        <f>'Banking extract'!AV418</f>
        <v>0</v>
      </c>
      <c r="E430" s="3">
        <f>'Banking extract'!BA418+'Banking extract'!BE418</f>
        <v>0</v>
      </c>
      <c r="F430" s="3">
        <f>'Banking extract'!AU418+'Banking extract'!BC418</f>
        <v>0</v>
      </c>
      <c r="G430" s="3">
        <f>'Banking extract'!AR418</f>
        <v>0</v>
      </c>
      <c r="H430" s="3">
        <f>'Banking extract'!AX418+'Banking extract'!AZ418+'Banking extract'!BB418</f>
        <v>0</v>
      </c>
      <c r="I430" s="3">
        <f>'Banking extract'!BD418</f>
        <v>0</v>
      </c>
      <c r="J430" s="207">
        <f>SUM('Banking extract'!AQ418:BG418)-SUM(D430:I430)-K430</f>
        <v>0</v>
      </c>
      <c r="K430" s="3">
        <f>'Banking extract'!AY418</f>
        <v>0</v>
      </c>
      <c r="L430" s="3">
        <f>IF(LEFT('Banking extract'!D418,1)="R",'Banking extract'!N418,0)</f>
        <v>0</v>
      </c>
      <c r="M430" s="3">
        <f>SUM('Banking extract'!Q418:AP418)-SUM(N430:Q430)</f>
        <v>0</v>
      </c>
      <c r="N430" s="3">
        <f>'Banking extract'!Y418+'Banking extract'!Z418+'Banking extract'!AO418</f>
        <v>0</v>
      </c>
      <c r="O430" s="3">
        <f>'Banking extract'!AB418+'Banking extract'!AE418+'Banking extract'!AK418</f>
        <v>0</v>
      </c>
      <c r="P430" s="3">
        <f>'Banking extract'!V418+'Banking extract'!BC418</f>
        <v>0</v>
      </c>
      <c r="Q430" s="3">
        <f>'Banking extract'!Q418+'Banking extract'!AC418+'Banking extract'!W418</f>
        <v>0</v>
      </c>
      <c r="R430" s="36">
        <f>IF(LEFT('Banking extract'!D418,1)="E",'Banking extract'!N418,0)</f>
        <v>0</v>
      </c>
      <c r="S430" s="13"/>
      <c r="T430" s="13"/>
    </row>
    <row r="431" spans="1:20">
      <c r="A431" s="31">
        <f>'Banking extract'!H67</f>
        <v>0</v>
      </c>
      <c r="B431" s="32" t="str">
        <f>'Banking extract'!K67&amp;" - "&amp;'Banking extract'!J67</f>
        <v xml:space="preserve"> - </v>
      </c>
      <c r="C431" s="33">
        <f>'Banking extract'!A67</f>
        <v>0</v>
      </c>
      <c r="D431" s="3">
        <f>'Banking extract'!AV419</f>
        <v>0</v>
      </c>
      <c r="E431" s="3">
        <f>'Banking extract'!BA419+'Banking extract'!BE419</f>
        <v>0</v>
      </c>
      <c r="F431" s="3">
        <f>'Banking extract'!AU419+'Banking extract'!BC419</f>
        <v>0</v>
      </c>
      <c r="G431" s="3">
        <f>'Banking extract'!AR419</f>
        <v>0</v>
      </c>
      <c r="H431" s="3">
        <f>'Banking extract'!AX419+'Banking extract'!AZ419+'Banking extract'!BB419</f>
        <v>0</v>
      </c>
      <c r="I431" s="3">
        <f>'Banking extract'!BD419</f>
        <v>0</v>
      </c>
      <c r="J431" s="207">
        <f>SUM('Banking extract'!AQ419:BG419)-SUM(D431:I431)-K431</f>
        <v>0</v>
      </c>
      <c r="K431" s="3">
        <f>'Banking extract'!AY419</f>
        <v>0</v>
      </c>
      <c r="L431" s="3">
        <f>IF(LEFT('Banking extract'!D419,1)="R",'Banking extract'!N419,0)</f>
        <v>0</v>
      </c>
      <c r="M431" s="3">
        <f>SUM('Banking extract'!Q419:AP419)-SUM(N431:Q431)</f>
        <v>0</v>
      </c>
      <c r="N431" s="3">
        <f>'Banking extract'!Y419+'Banking extract'!Z419+'Banking extract'!AO419</f>
        <v>0</v>
      </c>
      <c r="O431" s="3">
        <f>'Banking extract'!AB419+'Banking extract'!AE419+'Banking extract'!AK419</f>
        <v>0</v>
      </c>
      <c r="P431" s="3">
        <f>'Banking extract'!V419+'Banking extract'!BC419</f>
        <v>0</v>
      </c>
      <c r="Q431" s="3">
        <f>'Banking extract'!Q419+'Banking extract'!AC419+'Banking extract'!W419</f>
        <v>0</v>
      </c>
      <c r="R431" s="36">
        <f>IF(LEFT('Banking extract'!D419,1)="E",'Banking extract'!N419,0)</f>
        <v>0</v>
      </c>
      <c r="S431" s="13"/>
      <c r="T431" s="13"/>
    </row>
    <row r="432" spans="1:20">
      <c r="A432" s="31">
        <f>'Banking extract'!H68</f>
        <v>0</v>
      </c>
      <c r="B432" s="32" t="str">
        <f>'Banking extract'!K68&amp;" - "&amp;'Banking extract'!J68</f>
        <v xml:space="preserve"> - </v>
      </c>
      <c r="C432" s="33">
        <f>'Banking extract'!A68</f>
        <v>0</v>
      </c>
      <c r="D432" s="3">
        <f>'Banking extract'!AV420</f>
        <v>0</v>
      </c>
      <c r="E432" s="3">
        <f>'Banking extract'!BA420+'Banking extract'!BE420</f>
        <v>0</v>
      </c>
      <c r="F432" s="3">
        <f>'Banking extract'!AU420+'Banking extract'!BC420</f>
        <v>0</v>
      </c>
      <c r="G432" s="3">
        <f>'Banking extract'!AR420</f>
        <v>0</v>
      </c>
      <c r="H432" s="3">
        <f>'Banking extract'!AX420+'Banking extract'!AZ420+'Banking extract'!BB420</f>
        <v>0</v>
      </c>
      <c r="I432" s="3">
        <f>'Banking extract'!BD420</f>
        <v>0</v>
      </c>
      <c r="J432" s="207">
        <f>SUM('Banking extract'!AQ420:BG420)-SUM(D432:I432)-K432</f>
        <v>0</v>
      </c>
      <c r="K432" s="3">
        <f>'Banking extract'!AY420</f>
        <v>0</v>
      </c>
      <c r="L432" s="3">
        <f>IF(LEFT('Banking extract'!D420,1)="R",'Banking extract'!N420,0)</f>
        <v>0</v>
      </c>
      <c r="M432" s="3">
        <f>SUM('Banking extract'!Q420:AP420)-SUM(N432:Q432)</f>
        <v>0</v>
      </c>
      <c r="N432" s="3">
        <f>'Banking extract'!Y420+'Banking extract'!Z420+'Banking extract'!AO420</f>
        <v>0</v>
      </c>
      <c r="O432" s="3">
        <f>'Banking extract'!AB420+'Banking extract'!AE420+'Banking extract'!AK420</f>
        <v>0</v>
      </c>
      <c r="P432" s="3">
        <f>'Banking extract'!V420+'Banking extract'!BC420</f>
        <v>0</v>
      </c>
      <c r="Q432" s="3">
        <f>'Banking extract'!Q420+'Banking extract'!AC420+'Banking extract'!W420</f>
        <v>0</v>
      </c>
      <c r="R432" s="36">
        <f>IF(LEFT('Banking extract'!D420,1)="E",'Banking extract'!N420,0)</f>
        <v>0</v>
      </c>
      <c r="S432" s="13"/>
      <c r="T432" s="13"/>
    </row>
    <row r="433" spans="1:20">
      <c r="A433" s="31">
        <f>'Banking extract'!H69</f>
        <v>0</v>
      </c>
      <c r="B433" s="32" t="str">
        <f>'Banking extract'!K69&amp;" - "&amp;'Banking extract'!J69</f>
        <v xml:space="preserve"> - </v>
      </c>
      <c r="C433" s="33">
        <f>'Banking extract'!A69</f>
        <v>0</v>
      </c>
      <c r="D433" s="3">
        <f>'Banking extract'!AV421</f>
        <v>0</v>
      </c>
      <c r="E433" s="3">
        <f>'Banking extract'!BA421+'Banking extract'!BE421</f>
        <v>0</v>
      </c>
      <c r="F433" s="3">
        <f>'Banking extract'!AU421+'Banking extract'!BC421</f>
        <v>0</v>
      </c>
      <c r="G433" s="3">
        <f>'Banking extract'!AR421</f>
        <v>0</v>
      </c>
      <c r="H433" s="3">
        <f>'Banking extract'!AX421+'Banking extract'!AZ421+'Banking extract'!BB421</f>
        <v>0</v>
      </c>
      <c r="I433" s="3">
        <f>'Banking extract'!BD421</f>
        <v>0</v>
      </c>
      <c r="J433" s="207">
        <f>SUM('Banking extract'!AQ421:BG421)-SUM(D433:I433)-K433</f>
        <v>0</v>
      </c>
      <c r="K433" s="3">
        <f>'Banking extract'!AY421</f>
        <v>0</v>
      </c>
      <c r="L433" s="3">
        <f>IF(LEFT('Banking extract'!D421,1)="R",'Banking extract'!N421,0)</f>
        <v>0</v>
      </c>
      <c r="M433" s="3">
        <f>SUM('Banking extract'!Q421:AP421)-SUM(N433:Q433)</f>
        <v>0</v>
      </c>
      <c r="N433" s="3">
        <f>'Banking extract'!Y421+'Banking extract'!Z421+'Banking extract'!AO421</f>
        <v>0</v>
      </c>
      <c r="O433" s="3">
        <f>'Banking extract'!AB421+'Banking extract'!AE421+'Banking extract'!AK421</f>
        <v>0</v>
      </c>
      <c r="P433" s="3">
        <f>'Banking extract'!V421+'Banking extract'!BC421</f>
        <v>0</v>
      </c>
      <c r="Q433" s="3">
        <f>'Banking extract'!Q421+'Banking extract'!AC421+'Banking extract'!W421</f>
        <v>0</v>
      </c>
      <c r="R433" s="36">
        <f>IF(LEFT('Banking extract'!D421,1)="E",'Banking extract'!N421,0)</f>
        <v>0</v>
      </c>
      <c r="S433" s="13"/>
      <c r="T433" s="13"/>
    </row>
    <row r="434" spans="1:20">
      <c r="A434" s="31">
        <f>'Banking extract'!H70</f>
        <v>0</v>
      </c>
      <c r="B434" s="32" t="str">
        <f>'Banking extract'!K70&amp;" - "&amp;'Banking extract'!J70</f>
        <v xml:space="preserve"> - </v>
      </c>
      <c r="C434" s="33">
        <f>'Banking extract'!A70</f>
        <v>0</v>
      </c>
      <c r="D434" s="3">
        <f>'Banking extract'!AV422</f>
        <v>0</v>
      </c>
      <c r="E434" s="3">
        <f>'Banking extract'!BA422+'Banking extract'!BE422</f>
        <v>0</v>
      </c>
      <c r="F434" s="3">
        <f>'Banking extract'!AU422+'Banking extract'!BC422</f>
        <v>0</v>
      </c>
      <c r="G434" s="3">
        <f>'Banking extract'!AR422</f>
        <v>0</v>
      </c>
      <c r="H434" s="3">
        <f>'Banking extract'!AX422+'Banking extract'!AZ422+'Banking extract'!BB422</f>
        <v>0</v>
      </c>
      <c r="I434" s="3">
        <f>'Banking extract'!BD422</f>
        <v>0</v>
      </c>
      <c r="J434" s="207">
        <f>SUM('Banking extract'!AQ422:BG422)-SUM(D434:I434)-K434</f>
        <v>0</v>
      </c>
      <c r="K434" s="3">
        <f>'Banking extract'!AY422</f>
        <v>0</v>
      </c>
      <c r="L434" s="3">
        <f>IF(LEFT('Banking extract'!D422,1)="R",'Banking extract'!N422,0)</f>
        <v>0</v>
      </c>
      <c r="M434" s="3">
        <f>SUM('Banking extract'!Q422:AP422)-SUM(N434:Q434)</f>
        <v>0</v>
      </c>
      <c r="N434" s="3">
        <f>'Banking extract'!Y422+'Banking extract'!Z422+'Banking extract'!AO422</f>
        <v>0</v>
      </c>
      <c r="O434" s="3">
        <f>'Banking extract'!AB422+'Banking extract'!AE422+'Banking extract'!AK422</f>
        <v>0</v>
      </c>
      <c r="P434" s="3">
        <f>'Banking extract'!V422+'Banking extract'!BC422</f>
        <v>0</v>
      </c>
      <c r="Q434" s="3">
        <f>'Banking extract'!Q422+'Banking extract'!AC422+'Banking extract'!W422</f>
        <v>0</v>
      </c>
      <c r="R434" s="36">
        <f>IF(LEFT('Banking extract'!D422,1)="E",'Banking extract'!N422,0)</f>
        <v>0</v>
      </c>
      <c r="S434" s="13"/>
      <c r="T434" s="13"/>
    </row>
    <row r="435" spans="1:20">
      <c r="A435" s="31">
        <f>'Banking extract'!H71</f>
        <v>0</v>
      </c>
      <c r="B435" s="32" t="str">
        <f>'Banking extract'!K71&amp;" - "&amp;'Banking extract'!J71</f>
        <v xml:space="preserve"> - </v>
      </c>
      <c r="C435" s="33">
        <f>'Banking extract'!A71</f>
        <v>0</v>
      </c>
      <c r="D435" s="3">
        <f>'Banking extract'!AV423</f>
        <v>0</v>
      </c>
      <c r="E435" s="3">
        <f>'Banking extract'!BA423+'Banking extract'!BE423</f>
        <v>0</v>
      </c>
      <c r="F435" s="3">
        <f>'Banking extract'!AU423+'Banking extract'!BC423</f>
        <v>0</v>
      </c>
      <c r="G435" s="3">
        <f>'Banking extract'!AR423</f>
        <v>0</v>
      </c>
      <c r="H435" s="3">
        <f>'Banking extract'!AX423+'Banking extract'!AZ423+'Banking extract'!BB423</f>
        <v>0</v>
      </c>
      <c r="I435" s="3">
        <f>'Banking extract'!BD423</f>
        <v>0</v>
      </c>
      <c r="J435" s="207">
        <f>SUM('Banking extract'!AQ423:BG423)-SUM(D435:I435)-K435</f>
        <v>0</v>
      </c>
      <c r="K435" s="3">
        <f>'Banking extract'!AY423</f>
        <v>0</v>
      </c>
      <c r="L435" s="3">
        <f>IF(LEFT('Banking extract'!D423,1)="R",'Banking extract'!N423,0)</f>
        <v>0</v>
      </c>
      <c r="M435" s="3">
        <f>SUM('Banking extract'!Q423:AP423)-SUM(N435:Q435)</f>
        <v>0</v>
      </c>
      <c r="N435" s="3">
        <f>'Banking extract'!Y423+'Banking extract'!Z423+'Banking extract'!AO423</f>
        <v>0</v>
      </c>
      <c r="O435" s="3">
        <f>'Banking extract'!AB423+'Banking extract'!AE423+'Banking extract'!AK423</f>
        <v>0</v>
      </c>
      <c r="P435" s="3">
        <f>'Banking extract'!V423+'Banking extract'!BC423</f>
        <v>0</v>
      </c>
      <c r="Q435" s="3">
        <f>'Banking extract'!Q423+'Banking extract'!AC423+'Banking extract'!W423</f>
        <v>0</v>
      </c>
      <c r="R435" s="36">
        <f>IF(LEFT('Banking extract'!D423,1)="E",'Banking extract'!N423,0)</f>
        <v>0</v>
      </c>
      <c r="S435" s="13"/>
      <c r="T435" s="13"/>
    </row>
    <row r="436" spans="1:20">
      <c r="A436" s="31">
        <f>'Banking extract'!H72</f>
        <v>0</v>
      </c>
      <c r="B436" s="32" t="str">
        <f>'Banking extract'!K72&amp;" - "&amp;'Banking extract'!J72</f>
        <v xml:space="preserve"> - </v>
      </c>
      <c r="C436" s="33">
        <f>'Banking extract'!A72</f>
        <v>0</v>
      </c>
      <c r="D436" s="3">
        <f>'Banking extract'!AV424</f>
        <v>0</v>
      </c>
      <c r="E436" s="3">
        <f>'Banking extract'!BA424+'Banking extract'!BE424</f>
        <v>0</v>
      </c>
      <c r="F436" s="3">
        <f>'Banking extract'!AU424+'Banking extract'!BC424</f>
        <v>0</v>
      </c>
      <c r="G436" s="3">
        <f>'Banking extract'!AR424</f>
        <v>0</v>
      </c>
      <c r="H436" s="3">
        <f>'Banking extract'!AX424+'Banking extract'!AZ424+'Banking extract'!BB424</f>
        <v>0</v>
      </c>
      <c r="I436" s="3">
        <f>'Banking extract'!BD424</f>
        <v>0</v>
      </c>
      <c r="J436" s="207">
        <f>SUM('Banking extract'!AQ424:BG424)-SUM(D436:I436)-K436</f>
        <v>0</v>
      </c>
      <c r="K436" s="3">
        <f>'Banking extract'!AY424</f>
        <v>0</v>
      </c>
      <c r="L436" s="3">
        <f>IF(LEFT('Banking extract'!D424,1)="R",'Banking extract'!N424,0)</f>
        <v>0</v>
      </c>
      <c r="M436" s="3">
        <f>SUM('Banking extract'!Q424:AP424)-SUM(N436:Q436)</f>
        <v>0</v>
      </c>
      <c r="N436" s="3">
        <f>'Banking extract'!Y424+'Banking extract'!Z424+'Banking extract'!AO424</f>
        <v>0</v>
      </c>
      <c r="O436" s="3">
        <f>'Banking extract'!AB424+'Banking extract'!AE424+'Banking extract'!AK424</f>
        <v>0</v>
      </c>
      <c r="P436" s="3">
        <f>'Banking extract'!V424+'Banking extract'!BC424</f>
        <v>0</v>
      </c>
      <c r="Q436" s="3">
        <f>'Banking extract'!Q424+'Banking extract'!AC424+'Banking extract'!W424</f>
        <v>0</v>
      </c>
      <c r="R436" s="36">
        <f>IF(LEFT('Banking extract'!D424,1)="E",'Banking extract'!N424,0)</f>
        <v>0</v>
      </c>
      <c r="S436" s="13"/>
      <c r="T436" s="13"/>
    </row>
    <row r="437" spans="1:20">
      <c r="A437" s="31">
        <f>'Banking extract'!H73</f>
        <v>0</v>
      </c>
      <c r="B437" s="32" t="str">
        <f>'Banking extract'!K73&amp;" - "&amp;'Banking extract'!J73</f>
        <v xml:space="preserve"> - </v>
      </c>
      <c r="C437" s="33">
        <f>'Banking extract'!A73</f>
        <v>0</v>
      </c>
      <c r="D437" s="3">
        <f>'Banking extract'!AV425</f>
        <v>0</v>
      </c>
      <c r="E437" s="3">
        <f>'Banking extract'!BA425+'Banking extract'!BE425</f>
        <v>0</v>
      </c>
      <c r="F437" s="3">
        <f>'Banking extract'!AU425+'Banking extract'!BC425</f>
        <v>0</v>
      </c>
      <c r="G437" s="3">
        <f>'Banking extract'!AR425</f>
        <v>0</v>
      </c>
      <c r="H437" s="3">
        <f>'Banking extract'!AX425+'Banking extract'!AZ425+'Banking extract'!BB425</f>
        <v>0</v>
      </c>
      <c r="I437" s="3">
        <f>'Banking extract'!BD425</f>
        <v>0</v>
      </c>
      <c r="J437" s="207">
        <f>SUM('Banking extract'!AQ425:BG425)-SUM(D437:I437)-K437</f>
        <v>0</v>
      </c>
      <c r="K437" s="3">
        <f>'Banking extract'!AY425</f>
        <v>0</v>
      </c>
      <c r="L437" s="3">
        <f>IF(LEFT('Banking extract'!D425,1)="R",'Banking extract'!N425,0)</f>
        <v>0</v>
      </c>
      <c r="M437" s="3">
        <f>SUM('Banking extract'!Q425:AP425)-SUM(N437:Q437)</f>
        <v>0</v>
      </c>
      <c r="N437" s="3">
        <f>'Banking extract'!Y425+'Banking extract'!Z425+'Banking extract'!AO425</f>
        <v>0</v>
      </c>
      <c r="O437" s="3">
        <f>'Banking extract'!AB425+'Banking extract'!AE425+'Banking extract'!AK425</f>
        <v>0</v>
      </c>
      <c r="P437" s="3">
        <f>'Banking extract'!V425+'Banking extract'!BC425</f>
        <v>0</v>
      </c>
      <c r="Q437" s="3">
        <f>'Banking extract'!Q425+'Banking extract'!AC425+'Banking extract'!W425</f>
        <v>0</v>
      </c>
      <c r="R437" s="36">
        <f>IF(LEFT('Banking extract'!D425,1)="E",'Banking extract'!N425,0)</f>
        <v>0</v>
      </c>
      <c r="S437" s="13"/>
      <c r="T437" s="13"/>
    </row>
    <row r="438" spans="1:20">
      <c r="A438" s="31">
        <f>'Banking extract'!H74</f>
        <v>0</v>
      </c>
      <c r="B438" s="32" t="str">
        <f>'Banking extract'!K74&amp;" - "&amp;'Banking extract'!J74</f>
        <v xml:space="preserve"> - </v>
      </c>
      <c r="C438" s="33">
        <f>'Banking extract'!A74</f>
        <v>0</v>
      </c>
      <c r="D438" s="3">
        <f>'Banking extract'!AV426</f>
        <v>0</v>
      </c>
      <c r="E438" s="3">
        <f>'Banking extract'!BA426+'Banking extract'!BE426</f>
        <v>0</v>
      </c>
      <c r="F438" s="3">
        <f>'Banking extract'!AU426+'Banking extract'!BC426</f>
        <v>0</v>
      </c>
      <c r="G438" s="3">
        <f>'Banking extract'!AR426</f>
        <v>0</v>
      </c>
      <c r="H438" s="3">
        <f>'Banking extract'!AX426+'Banking extract'!AZ426+'Banking extract'!BB426</f>
        <v>0</v>
      </c>
      <c r="I438" s="3">
        <f>'Banking extract'!BD426</f>
        <v>0</v>
      </c>
      <c r="J438" s="207">
        <f>SUM('Banking extract'!AQ426:BG426)-SUM(D438:I438)-K438</f>
        <v>0</v>
      </c>
      <c r="K438" s="3">
        <f>'Banking extract'!AY426</f>
        <v>0</v>
      </c>
      <c r="L438" s="3">
        <f>IF(LEFT('Banking extract'!D426,1)="R",'Banking extract'!N426,0)</f>
        <v>0</v>
      </c>
      <c r="M438" s="3">
        <f>SUM('Banking extract'!Q426:AP426)-SUM(N438:Q438)</f>
        <v>0</v>
      </c>
      <c r="N438" s="3">
        <f>'Banking extract'!Y426+'Banking extract'!Z426+'Banking extract'!AO426</f>
        <v>0</v>
      </c>
      <c r="O438" s="3">
        <f>'Banking extract'!AB426+'Banking extract'!AE426+'Banking extract'!AK426</f>
        <v>0</v>
      </c>
      <c r="P438" s="3">
        <f>'Banking extract'!V426+'Banking extract'!BC426</f>
        <v>0</v>
      </c>
      <c r="Q438" s="3">
        <f>'Banking extract'!Q426+'Banking extract'!AC426+'Banking extract'!W426</f>
        <v>0</v>
      </c>
      <c r="R438" s="36">
        <f>IF(LEFT('Banking extract'!D426,1)="E",'Banking extract'!N426,0)</f>
        <v>0</v>
      </c>
      <c r="S438" s="13"/>
      <c r="T438" s="13"/>
    </row>
    <row r="439" spans="1:20">
      <c r="A439" s="31">
        <f>'Banking extract'!H75</f>
        <v>0</v>
      </c>
      <c r="B439" s="32" t="str">
        <f>'Banking extract'!K75&amp;" - "&amp;'Banking extract'!J75</f>
        <v xml:space="preserve"> - </v>
      </c>
      <c r="C439" s="33">
        <f>'Banking extract'!A75</f>
        <v>0</v>
      </c>
      <c r="D439" s="3">
        <f>'Banking extract'!AV427</f>
        <v>0</v>
      </c>
      <c r="E439" s="3">
        <f>'Banking extract'!BA427+'Banking extract'!BE427</f>
        <v>0</v>
      </c>
      <c r="F439" s="3">
        <f>'Banking extract'!AU427+'Banking extract'!BC427</f>
        <v>0</v>
      </c>
      <c r="G439" s="3">
        <f>'Banking extract'!AR427</f>
        <v>0</v>
      </c>
      <c r="H439" s="3">
        <f>'Banking extract'!AX427+'Banking extract'!AZ427+'Banking extract'!BB427</f>
        <v>0</v>
      </c>
      <c r="I439" s="3">
        <f>'Banking extract'!BD427</f>
        <v>0</v>
      </c>
      <c r="J439" s="207">
        <f>SUM('Banking extract'!AQ427:BG427)-SUM(D439:I439)-K439</f>
        <v>0</v>
      </c>
      <c r="K439" s="3">
        <f>'Banking extract'!AY427</f>
        <v>0</v>
      </c>
      <c r="L439" s="3">
        <f>IF(LEFT('Banking extract'!D427,1)="R",'Banking extract'!N427,0)</f>
        <v>0</v>
      </c>
      <c r="M439" s="3">
        <f>SUM('Banking extract'!Q427:AP427)-SUM(N439:Q439)</f>
        <v>0</v>
      </c>
      <c r="N439" s="3">
        <f>'Banking extract'!Y427+'Banking extract'!Z427+'Banking extract'!AO427</f>
        <v>0</v>
      </c>
      <c r="O439" s="3">
        <f>'Banking extract'!AB427+'Banking extract'!AE427+'Banking extract'!AK427</f>
        <v>0</v>
      </c>
      <c r="P439" s="3">
        <f>'Banking extract'!V427+'Banking extract'!BC427</f>
        <v>0</v>
      </c>
      <c r="Q439" s="3">
        <f>'Banking extract'!Q427+'Banking extract'!AC427+'Banking extract'!W427</f>
        <v>0</v>
      </c>
      <c r="R439" s="36">
        <f>IF(LEFT('Banking extract'!D427,1)="E",'Banking extract'!N427,0)</f>
        <v>0</v>
      </c>
      <c r="S439" s="13"/>
      <c r="T439" s="13"/>
    </row>
    <row r="440" spans="1:20">
      <c r="A440" s="31">
        <f>'Banking extract'!H76</f>
        <v>0</v>
      </c>
      <c r="B440" s="32" t="str">
        <f>'Banking extract'!K76&amp;" - "&amp;'Banking extract'!J76</f>
        <v xml:space="preserve"> - </v>
      </c>
      <c r="C440" s="33">
        <f>'Banking extract'!A76</f>
        <v>0</v>
      </c>
      <c r="D440" s="3">
        <f>'Banking extract'!AV428</f>
        <v>0</v>
      </c>
      <c r="E440" s="3">
        <f>'Banking extract'!BA428+'Banking extract'!BE428</f>
        <v>0</v>
      </c>
      <c r="F440" s="3">
        <f>'Banking extract'!AU428+'Banking extract'!BC428</f>
        <v>0</v>
      </c>
      <c r="G440" s="3">
        <f>'Banking extract'!AR428</f>
        <v>0</v>
      </c>
      <c r="H440" s="3">
        <f>'Banking extract'!AX428+'Banking extract'!AZ428+'Banking extract'!BB428</f>
        <v>0</v>
      </c>
      <c r="I440" s="3">
        <f>'Banking extract'!BD428</f>
        <v>0</v>
      </c>
      <c r="J440" s="207">
        <f>SUM('Banking extract'!AQ428:BG428)-SUM(D440:I440)-K440</f>
        <v>0</v>
      </c>
      <c r="K440" s="3">
        <f>'Banking extract'!AY428</f>
        <v>0</v>
      </c>
      <c r="L440" s="3">
        <f>IF(LEFT('Banking extract'!D428,1)="R",'Banking extract'!N428,0)</f>
        <v>0</v>
      </c>
      <c r="M440" s="3">
        <f>SUM('Banking extract'!Q428:AP428)-SUM(N440:Q440)</f>
        <v>0</v>
      </c>
      <c r="N440" s="3">
        <f>'Banking extract'!Y428+'Banking extract'!Z428+'Banking extract'!AO428</f>
        <v>0</v>
      </c>
      <c r="O440" s="3">
        <f>'Banking extract'!AB428+'Banking extract'!AE428+'Banking extract'!AK428</f>
        <v>0</v>
      </c>
      <c r="P440" s="3">
        <f>'Banking extract'!V428+'Banking extract'!BC428</f>
        <v>0</v>
      </c>
      <c r="Q440" s="3">
        <f>'Banking extract'!Q428+'Banking extract'!AC428+'Banking extract'!W428</f>
        <v>0</v>
      </c>
      <c r="R440" s="36">
        <f>IF(LEFT('Banking extract'!D428,1)="E",'Banking extract'!N428,0)</f>
        <v>0</v>
      </c>
      <c r="S440" s="13"/>
      <c r="T440" s="13"/>
    </row>
    <row r="441" spans="1:20">
      <c r="A441" s="31">
        <f>'Banking extract'!H77</f>
        <v>0</v>
      </c>
      <c r="B441" s="32" t="str">
        <f>'Banking extract'!K77&amp;" - "&amp;'Banking extract'!J77</f>
        <v xml:space="preserve"> - </v>
      </c>
      <c r="C441" s="33">
        <f>'Banking extract'!A77</f>
        <v>0</v>
      </c>
      <c r="D441" s="3">
        <f>'Banking extract'!AV429</f>
        <v>0</v>
      </c>
      <c r="E441" s="3">
        <f>'Banking extract'!BA429+'Banking extract'!BE429</f>
        <v>0</v>
      </c>
      <c r="F441" s="3">
        <f>'Banking extract'!AU429+'Banking extract'!BC429</f>
        <v>0</v>
      </c>
      <c r="G441" s="3">
        <f>'Banking extract'!AR429</f>
        <v>0</v>
      </c>
      <c r="H441" s="3">
        <f>'Banking extract'!AX429+'Banking extract'!AZ429+'Banking extract'!BB429</f>
        <v>0</v>
      </c>
      <c r="I441" s="3">
        <f>'Banking extract'!BD429</f>
        <v>0</v>
      </c>
      <c r="J441" s="207">
        <f>SUM('Banking extract'!AQ429:BG429)-SUM(D441:I441)-K441</f>
        <v>0</v>
      </c>
      <c r="K441" s="3">
        <f>'Banking extract'!AY429</f>
        <v>0</v>
      </c>
      <c r="L441" s="3">
        <f>IF(LEFT('Banking extract'!D429,1)="R",'Banking extract'!N429,0)</f>
        <v>0</v>
      </c>
      <c r="M441" s="3">
        <f>SUM('Banking extract'!Q429:AP429)-SUM(N441:Q441)</f>
        <v>0</v>
      </c>
      <c r="N441" s="3">
        <f>'Banking extract'!Y429+'Banking extract'!Z429+'Banking extract'!AO429</f>
        <v>0</v>
      </c>
      <c r="O441" s="3">
        <f>'Banking extract'!AB429+'Banking extract'!AE429+'Banking extract'!AK429</f>
        <v>0</v>
      </c>
      <c r="P441" s="3">
        <f>'Banking extract'!V429+'Banking extract'!BC429</f>
        <v>0</v>
      </c>
      <c r="Q441" s="3">
        <f>'Banking extract'!Q429+'Banking extract'!AC429+'Banking extract'!W429</f>
        <v>0</v>
      </c>
      <c r="R441" s="36">
        <f>IF(LEFT('Banking extract'!D429,1)="E",'Banking extract'!N429,0)</f>
        <v>0</v>
      </c>
      <c r="S441" s="13"/>
      <c r="T441" s="13"/>
    </row>
    <row r="442" spans="1:20">
      <c r="A442" s="31">
        <f>'Banking extract'!H78</f>
        <v>0</v>
      </c>
      <c r="B442" s="32" t="str">
        <f>'Banking extract'!K78&amp;" - "&amp;'Banking extract'!J78</f>
        <v xml:space="preserve"> - </v>
      </c>
      <c r="C442" s="33">
        <f>'Banking extract'!A78</f>
        <v>0</v>
      </c>
      <c r="D442" s="3">
        <f>'Banking extract'!AV430</f>
        <v>0</v>
      </c>
      <c r="E442" s="3">
        <f>'Banking extract'!BA430+'Banking extract'!BE430</f>
        <v>0</v>
      </c>
      <c r="F442" s="3">
        <f>'Banking extract'!AU430+'Banking extract'!BC430</f>
        <v>0</v>
      </c>
      <c r="G442" s="3">
        <f>'Banking extract'!AR430</f>
        <v>0</v>
      </c>
      <c r="H442" s="3">
        <f>'Banking extract'!AX430+'Banking extract'!AZ430+'Banking extract'!BB430</f>
        <v>0</v>
      </c>
      <c r="I442" s="3">
        <f>'Banking extract'!BD430</f>
        <v>0</v>
      </c>
      <c r="J442" s="207">
        <f>SUM('Banking extract'!AQ430:BG430)-SUM(D442:I442)-K442</f>
        <v>0</v>
      </c>
      <c r="K442" s="3">
        <f>'Banking extract'!AY430</f>
        <v>0</v>
      </c>
      <c r="L442" s="3">
        <f>IF(LEFT('Banking extract'!D430,1)="R",'Banking extract'!N430,0)</f>
        <v>0</v>
      </c>
      <c r="M442" s="3">
        <f>SUM('Banking extract'!Q430:AP430)-SUM(N442:Q442)</f>
        <v>0</v>
      </c>
      <c r="N442" s="3">
        <f>'Banking extract'!Y430+'Banking extract'!Z430+'Banking extract'!AO430</f>
        <v>0</v>
      </c>
      <c r="O442" s="3">
        <f>'Banking extract'!AB430+'Banking extract'!AE430+'Banking extract'!AK430</f>
        <v>0</v>
      </c>
      <c r="P442" s="3">
        <f>'Banking extract'!V430+'Banking extract'!BC430</f>
        <v>0</v>
      </c>
      <c r="Q442" s="3">
        <f>'Banking extract'!Q430+'Banking extract'!AC430+'Banking extract'!W430</f>
        <v>0</v>
      </c>
      <c r="R442" s="36">
        <f>IF(LEFT('Banking extract'!D430,1)="E",'Banking extract'!N430,0)</f>
        <v>0</v>
      </c>
      <c r="S442" s="13"/>
      <c r="T442" s="13"/>
    </row>
    <row r="443" spans="1:20">
      <c r="A443" s="31">
        <f>'Banking extract'!H79</f>
        <v>0</v>
      </c>
      <c r="B443" s="32" t="str">
        <f>'Banking extract'!K79&amp;" - "&amp;'Banking extract'!J79</f>
        <v xml:space="preserve"> - </v>
      </c>
      <c r="C443" s="33">
        <f>'Banking extract'!A79</f>
        <v>0</v>
      </c>
      <c r="D443" s="3">
        <f>'Banking extract'!AV431</f>
        <v>0</v>
      </c>
      <c r="E443" s="3">
        <f>'Banking extract'!BA431+'Banking extract'!BE431</f>
        <v>0</v>
      </c>
      <c r="F443" s="3">
        <f>'Banking extract'!AU431+'Banking extract'!BC431</f>
        <v>0</v>
      </c>
      <c r="G443" s="3">
        <f>'Banking extract'!AR431</f>
        <v>0</v>
      </c>
      <c r="H443" s="3">
        <f>'Banking extract'!AX431+'Banking extract'!AZ431+'Banking extract'!BB431</f>
        <v>0</v>
      </c>
      <c r="I443" s="3">
        <f>'Banking extract'!BD431</f>
        <v>0</v>
      </c>
      <c r="J443" s="207">
        <f>SUM('Banking extract'!AQ431:BG431)-SUM(D443:I443)-K443</f>
        <v>0</v>
      </c>
      <c r="K443" s="3">
        <f>'Banking extract'!AY431</f>
        <v>0</v>
      </c>
      <c r="L443" s="3">
        <f>IF(LEFT('Banking extract'!D431,1)="R",'Banking extract'!N431,0)</f>
        <v>0</v>
      </c>
      <c r="M443" s="3">
        <f>SUM('Banking extract'!Q431:AP431)-SUM(N443:Q443)</f>
        <v>0</v>
      </c>
      <c r="N443" s="3">
        <f>'Banking extract'!Y431+'Banking extract'!Z431+'Banking extract'!AO431</f>
        <v>0</v>
      </c>
      <c r="O443" s="3">
        <f>'Banking extract'!AB431+'Banking extract'!AE431+'Banking extract'!AK431</f>
        <v>0</v>
      </c>
      <c r="P443" s="3">
        <f>'Banking extract'!V431+'Banking extract'!BC431</f>
        <v>0</v>
      </c>
      <c r="Q443" s="3">
        <f>'Banking extract'!Q431+'Banking extract'!AC431+'Banking extract'!W431</f>
        <v>0</v>
      </c>
      <c r="R443" s="36">
        <f>IF(LEFT('Banking extract'!D431,1)="E",'Banking extract'!N431,0)</f>
        <v>0</v>
      </c>
      <c r="S443" s="13"/>
      <c r="T443" s="13"/>
    </row>
    <row r="444" spans="1:20">
      <c r="A444" s="31">
        <f>'Banking extract'!H80</f>
        <v>0</v>
      </c>
      <c r="B444" s="32" t="str">
        <f>'Banking extract'!K80&amp;" - "&amp;'Banking extract'!J80</f>
        <v xml:space="preserve"> - </v>
      </c>
      <c r="C444" s="33">
        <f>'Banking extract'!A80</f>
        <v>0</v>
      </c>
      <c r="D444" s="3">
        <f>'Banking extract'!AV432</f>
        <v>0</v>
      </c>
      <c r="E444" s="3">
        <f>'Banking extract'!BA432+'Banking extract'!BE432</f>
        <v>0</v>
      </c>
      <c r="F444" s="3">
        <f>'Banking extract'!AU432+'Banking extract'!BC432</f>
        <v>0</v>
      </c>
      <c r="G444" s="3">
        <f>'Banking extract'!AR432</f>
        <v>0</v>
      </c>
      <c r="H444" s="3">
        <f>'Banking extract'!AX432+'Banking extract'!AZ432+'Banking extract'!BB432</f>
        <v>0</v>
      </c>
      <c r="I444" s="3">
        <f>'Banking extract'!BD432</f>
        <v>0</v>
      </c>
      <c r="J444" s="207">
        <f>SUM('Banking extract'!AQ432:BG432)-SUM(D444:I444)-K444</f>
        <v>0</v>
      </c>
      <c r="K444" s="3">
        <f>'Banking extract'!AY432</f>
        <v>0</v>
      </c>
      <c r="L444" s="3">
        <f>IF(LEFT('Banking extract'!D432,1)="R",'Banking extract'!N432,0)</f>
        <v>0</v>
      </c>
      <c r="M444" s="3">
        <f>SUM('Banking extract'!Q432:AP432)-SUM(N444:Q444)</f>
        <v>0</v>
      </c>
      <c r="N444" s="3">
        <f>'Banking extract'!Y432+'Banking extract'!Z432+'Banking extract'!AO432</f>
        <v>0</v>
      </c>
      <c r="O444" s="3">
        <f>'Banking extract'!AB432+'Banking extract'!AE432+'Banking extract'!AK432</f>
        <v>0</v>
      </c>
      <c r="P444" s="3">
        <f>'Banking extract'!V432+'Banking extract'!BC432</f>
        <v>0</v>
      </c>
      <c r="Q444" s="3">
        <f>'Banking extract'!Q432+'Banking extract'!AC432+'Banking extract'!W432</f>
        <v>0</v>
      </c>
      <c r="R444" s="36">
        <f>IF(LEFT('Banking extract'!D432,1)="E",'Banking extract'!N432,0)</f>
        <v>0</v>
      </c>
      <c r="S444" s="13"/>
      <c r="T444" s="13"/>
    </row>
    <row r="445" spans="1:20">
      <c r="A445" s="31">
        <f>'Banking extract'!H81</f>
        <v>0</v>
      </c>
      <c r="B445" s="32" t="str">
        <f>'Banking extract'!K81&amp;" - "&amp;'Banking extract'!J81</f>
        <v xml:space="preserve"> - </v>
      </c>
      <c r="C445" s="33">
        <f>'Banking extract'!A81</f>
        <v>0</v>
      </c>
      <c r="D445" s="3">
        <f>'Banking extract'!AV433</f>
        <v>0</v>
      </c>
      <c r="E445" s="3">
        <f>'Banking extract'!BA433+'Banking extract'!BE433</f>
        <v>0</v>
      </c>
      <c r="F445" s="3">
        <f>'Banking extract'!AU433+'Banking extract'!BC433</f>
        <v>0</v>
      </c>
      <c r="G445" s="3">
        <f>'Banking extract'!AR433</f>
        <v>0</v>
      </c>
      <c r="H445" s="3">
        <f>'Banking extract'!AX433+'Banking extract'!AZ433+'Banking extract'!BB433</f>
        <v>0</v>
      </c>
      <c r="I445" s="3">
        <f>'Banking extract'!BD433</f>
        <v>0</v>
      </c>
      <c r="J445" s="207">
        <f>SUM('Banking extract'!AQ433:BG433)-SUM(D445:I445)-K445</f>
        <v>0</v>
      </c>
      <c r="K445" s="3">
        <f>'Banking extract'!AY433</f>
        <v>0</v>
      </c>
      <c r="L445" s="3">
        <f>IF(LEFT('Banking extract'!D433,1)="R",'Banking extract'!N433,0)</f>
        <v>0</v>
      </c>
      <c r="M445" s="3">
        <f>SUM('Banking extract'!Q433:AP433)-SUM(N445:Q445)</f>
        <v>0</v>
      </c>
      <c r="N445" s="3">
        <f>'Banking extract'!Y433+'Banking extract'!Z433+'Banking extract'!AO433</f>
        <v>0</v>
      </c>
      <c r="O445" s="3">
        <f>'Banking extract'!AB433+'Banking extract'!AE433+'Banking extract'!AK433</f>
        <v>0</v>
      </c>
      <c r="P445" s="3">
        <f>'Banking extract'!V433+'Banking extract'!BC433</f>
        <v>0</v>
      </c>
      <c r="Q445" s="3">
        <f>'Banking extract'!Q433+'Banking extract'!AC433+'Banking extract'!W433</f>
        <v>0</v>
      </c>
      <c r="R445" s="36">
        <f>IF(LEFT('Banking extract'!D433,1)="E",'Banking extract'!N433,0)</f>
        <v>0</v>
      </c>
      <c r="S445" s="13"/>
      <c r="T445" s="13"/>
    </row>
    <row r="446" spans="1:20">
      <c r="A446" s="31">
        <f>'Banking extract'!H82</f>
        <v>0</v>
      </c>
      <c r="B446" s="32" t="str">
        <f>'Banking extract'!K82&amp;" - "&amp;'Banking extract'!J82</f>
        <v xml:space="preserve"> - </v>
      </c>
      <c r="C446" s="33">
        <f>'Banking extract'!A82</f>
        <v>0</v>
      </c>
      <c r="D446" s="3">
        <f>'Banking extract'!AV434</f>
        <v>0</v>
      </c>
      <c r="E446" s="3">
        <f>'Banking extract'!BA434+'Banking extract'!BE434</f>
        <v>0</v>
      </c>
      <c r="F446" s="3">
        <f>'Banking extract'!AU434+'Banking extract'!BC434</f>
        <v>0</v>
      </c>
      <c r="G446" s="3">
        <f>'Banking extract'!AR434</f>
        <v>0</v>
      </c>
      <c r="H446" s="3">
        <f>'Banking extract'!AX434+'Banking extract'!AZ434+'Banking extract'!BB434</f>
        <v>0</v>
      </c>
      <c r="I446" s="3">
        <f>'Banking extract'!BD434</f>
        <v>0</v>
      </c>
      <c r="J446" s="207">
        <f>SUM('Banking extract'!AQ434:BG434)-SUM(D446:I446)-K446</f>
        <v>0</v>
      </c>
      <c r="K446" s="3">
        <f>'Banking extract'!AY434</f>
        <v>0</v>
      </c>
      <c r="L446" s="3">
        <f>IF(LEFT('Banking extract'!D434,1)="R",'Banking extract'!N434,0)</f>
        <v>0</v>
      </c>
      <c r="M446" s="3">
        <f>SUM('Banking extract'!Q434:AP434)-SUM(N446:Q446)</f>
        <v>0</v>
      </c>
      <c r="N446" s="3">
        <f>'Banking extract'!Y434+'Banking extract'!Z434+'Banking extract'!AO434</f>
        <v>0</v>
      </c>
      <c r="O446" s="3">
        <f>'Banking extract'!AB434+'Banking extract'!AE434+'Banking extract'!AK434</f>
        <v>0</v>
      </c>
      <c r="P446" s="3">
        <f>'Banking extract'!V434+'Banking extract'!BC434</f>
        <v>0</v>
      </c>
      <c r="Q446" s="3">
        <f>'Banking extract'!Q434+'Banking extract'!AC434+'Banking extract'!W434</f>
        <v>0</v>
      </c>
      <c r="R446" s="36">
        <f>IF(LEFT('Banking extract'!D434,1)="E",'Banking extract'!N434,0)</f>
        <v>0</v>
      </c>
      <c r="S446" s="13"/>
      <c r="T446" s="13"/>
    </row>
    <row r="447" spans="1:20">
      <c r="A447" s="31">
        <f>'Banking extract'!H83</f>
        <v>0</v>
      </c>
      <c r="B447" s="32" t="str">
        <f>'Banking extract'!K83&amp;" - "&amp;'Banking extract'!J83</f>
        <v xml:space="preserve"> - </v>
      </c>
      <c r="C447" s="33">
        <f>'Banking extract'!A83</f>
        <v>0</v>
      </c>
      <c r="D447" s="3">
        <f>'Banking extract'!AV435</f>
        <v>0</v>
      </c>
      <c r="E447" s="3">
        <f>'Banking extract'!BA435+'Banking extract'!BE435</f>
        <v>0</v>
      </c>
      <c r="F447" s="3">
        <f>'Banking extract'!AU435+'Banking extract'!BC435</f>
        <v>0</v>
      </c>
      <c r="G447" s="3">
        <f>'Banking extract'!AR435</f>
        <v>0</v>
      </c>
      <c r="H447" s="3">
        <f>'Banking extract'!AX435+'Banking extract'!AZ435+'Banking extract'!BB435</f>
        <v>0</v>
      </c>
      <c r="I447" s="3">
        <f>'Banking extract'!BD435</f>
        <v>0</v>
      </c>
      <c r="J447" s="207">
        <f>SUM('Banking extract'!AQ435:BG435)-SUM(D447:I447)-K447</f>
        <v>0</v>
      </c>
      <c r="K447" s="3">
        <f>'Banking extract'!AY435</f>
        <v>0</v>
      </c>
      <c r="L447" s="3">
        <f>IF(LEFT('Banking extract'!D435,1)="R",'Banking extract'!N435,0)</f>
        <v>0</v>
      </c>
      <c r="M447" s="3">
        <f>SUM('Banking extract'!Q435:AP435)-SUM(N447:Q447)</f>
        <v>0</v>
      </c>
      <c r="N447" s="3">
        <f>'Banking extract'!Y435+'Banking extract'!Z435+'Banking extract'!AO435</f>
        <v>0</v>
      </c>
      <c r="O447" s="3">
        <f>'Banking extract'!AB435+'Banking extract'!AE435+'Banking extract'!AK435</f>
        <v>0</v>
      </c>
      <c r="P447" s="3">
        <f>'Banking extract'!V435+'Banking extract'!BC435</f>
        <v>0</v>
      </c>
      <c r="Q447" s="3">
        <f>'Banking extract'!Q435+'Banking extract'!AC435+'Banking extract'!W435</f>
        <v>0</v>
      </c>
      <c r="R447" s="36">
        <f>IF(LEFT('Banking extract'!D435,1)="E",'Banking extract'!N435,0)</f>
        <v>0</v>
      </c>
      <c r="S447" s="13"/>
      <c r="T447" s="13"/>
    </row>
    <row r="448" spans="1:20">
      <c r="A448" s="31">
        <f>'Banking extract'!H84</f>
        <v>0</v>
      </c>
      <c r="B448" s="32" t="str">
        <f>'Banking extract'!K84&amp;" - "&amp;'Banking extract'!J84</f>
        <v xml:space="preserve"> - </v>
      </c>
      <c r="C448" s="33">
        <f>'Banking extract'!A84</f>
        <v>0</v>
      </c>
      <c r="D448" s="3">
        <f>'Banking extract'!AV436</f>
        <v>0</v>
      </c>
      <c r="E448" s="3">
        <f>'Banking extract'!BA436+'Banking extract'!BE436</f>
        <v>0</v>
      </c>
      <c r="F448" s="3">
        <f>'Banking extract'!AU436+'Banking extract'!BC436</f>
        <v>0</v>
      </c>
      <c r="G448" s="3">
        <f>'Banking extract'!AR436</f>
        <v>0</v>
      </c>
      <c r="H448" s="3">
        <f>'Banking extract'!AX436+'Banking extract'!AZ436+'Banking extract'!BB436</f>
        <v>0</v>
      </c>
      <c r="I448" s="3">
        <f>'Banking extract'!BD436</f>
        <v>0</v>
      </c>
      <c r="J448" s="207">
        <f>SUM('Banking extract'!AQ436:BG436)-SUM(D448:I448)-K448</f>
        <v>0</v>
      </c>
      <c r="K448" s="3">
        <f>'Banking extract'!AY436</f>
        <v>0</v>
      </c>
      <c r="L448" s="3">
        <f>IF(LEFT('Banking extract'!D436,1)="R",'Banking extract'!N436,0)</f>
        <v>0</v>
      </c>
      <c r="M448" s="3">
        <f>SUM('Banking extract'!Q436:AP436)-SUM(N448:Q448)</f>
        <v>0</v>
      </c>
      <c r="N448" s="3">
        <f>'Banking extract'!Y436+'Banking extract'!Z436+'Banking extract'!AO436</f>
        <v>0</v>
      </c>
      <c r="O448" s="3">
        <f>'Banking extract'!AB436+'Banking extract'!AE436+'Banking extract'!AK436</f>
        <v>0</v>
      </c>
      <c r="P448" s="3">
        <f>'Banking extract'!V436+'Banking extract'!BC436</f>
        <v>0</v>
      </c>
      <c r="Q448" s="3">
        <f>'Banking extract'!Q436+'Banking extract'!AC436+'Banking extract'!W436</f>
        <v>0</v>
      </c>
      <c r="R448" s="36">
        <f>IF(LEFT('Banking extract'!D436,1)="E",'Banking extract'!N436,0)</f>
        <v>0</v>
      </c>
      <c r="S448" s="13"/>
      <c r="T448" s="13"/>
    </row>
    <row r="449" spans="1:20">
      <c r="A449" s="31">
        <f>'Banking extract'!H85</f>
        <v>0</v>
      </c>
      <c r="B449" s="32" t="str">
        <f>'Banking extract'!K85&amp;" - "&amp;'Banking extract'!J85</f>
        <v xml:space="preserve"> - </v>
      </c>
      <c r="C449" s="33">
        <f>'Banking extract'!A85</f>
        <v>0</v>
      </c>
      <c r="D449" s="3">
        <f>'Banking extract'!AV437</f>
        <v>0</v>
      </c>
      <c r="E449" s="3">
        <f>'Banking extract'!BA437+'Banking extract'!BE437</f>
        <v>0</v>
      </c>
      <c r="F449" s="3">
        <f>'Banking extract'!AU437+'Banking extract'!BC437</f>
        <v>0</v>
      </c>
      <c r="G449" s="3">
        <f>'Banking extract'!AR437</f>
        <v>0</v>
      </c>
      <c r="H449" s="3">
        <f>'Banking extract'!AX437+'Banking extract'!AZ437+'Banking extract'!BB437</f>
        <v>0</v>
      </c>
      <c r="I449" s="3">
        <f>'Banking extract'!BD437</f>
        <v>0</v>
      </c>
      <c r="J449" s="207">
        <f>SUM('Banking extract'!AQ437:BG437)-SUM(D449:I449)-K449</f>
        <v>0</v>
      </c>
      <c r="K449" s="3">
        <f>'Banking extract'!AY437</f>
        <v>0</v>
      </c>
      <c r="L449" s="3">
        <f>IF(LEFT('Banking extract'!D437,1)="R",'Banking extract'!N437,0)</f>
        <v>0</v>
      </c>
      <c r="M449" s="3">
        <f>SUM('Banking extract'!Q437:AP437)-SUM(N449:Q449)</f>
        <v>0</v>
      </c>
      <c r="N449" s="3">
        <f>'Banking extract'!Y437+'Banking extract'!Z437+'Banking extract'!AO437</f>
        <v>0</v>
      </c>
      <c r="O449" s="3">
        <f>'Banking extract'!AB437+'Banking extract'!AE437+'Banking extract'!AK437</f>
        <v>0</v>
      </c>
      <c r="P449" s="3">
        <f>'Banking extract'!V437+'Banking extract'!BC437</f>
        <v>0</v>
      </c>
      <c r="Q449" s="3">
        <f>'Banking extract'!Q437+'Banking extract'!AC437+'Banking extract'!W437</f>
        <v>0</v>
      </c>
      <c r="R449" s="36">
        <f>IF(LEFT('Banking extract'!D437,1)="E",'Banking extract'!N437,0)</f>
        <v>0</v>
      </c>
      <c r="S449" s="13"/>
      <c r="T449" s="13"/>
    </row>
    <row r="450" spans="1:20">
      <c r="A450" s="31">
        <f>'Banking extract'!H86</f>
        <v>0</v>
      </c>
      <c r="B450" s="32" t="str">
        <f>'Banking extract'!K86&amp;" - "&amp;'Banking extract'!J86</f>
        <v xml:space="preserve"> - </v>
      </c>
      <c r="C450" s="33">
        <f>'Banking extract'!A86</f>
        <v>0</v>
      </c>
      <c r="D450" s="3">
        <f>'Banking extract'!AV438</f>
        <v>0</v>
      </c>
      <c r="E450" s="3">
        <f>'Banking extract'!BA438+'Banking extract'!BE438</f>
        <v>0</v>
      </c>
      <c r="F450" s="3">
        <f>'Banking extract'!AU438+'Banking extract'!BC438</f>
        <v>0</v>
      </c>
      <c r="G450" s="3">
        <f>'Banking extract'!AR438</f>
        <v>0</v>
      </c>
      <c r="H450" s="3">
        <f>'Banking extract'!AX438+'Banking extract'!AZ438+'Banking extract'!BB438</f>
        <v>0</v>
      </c>
      <c r="I450" s="3">
        <f>'Banking extract'!BD438</f>
        <v>0</v>
      </c>
      <c r="J450" s="207">
        <f>SUM('Banking extract'!AQ438:BG438)-SUM(D450:I450)-K450</f>
        <v>0</v>
      </c>
      <c r="K450" s="3">
        <f>'Banking extract'!AY438</f>
        <v>0</v>
      </c>
      <c r="L450" s="3">
        <f>IF(LEFT('Banking extract'!D438,1)="R",'Banking extract'!N438,0)</f>
        <v>0</v>
      </c>
      <c r="M450" s="3">
        <f>SUM('Banking extract'!Q438:AP438)-SUM(N450:Q450)</f>
        <v>0</v>
      </c>
      <c r="N450" s="3">
        <f>'Banking extract'!Y438+'Banking extract'!Z438+'Banking extract'!AO438</f>
        <v>0</v>
      </c>
      <c r="O450" s="3">
        <f>'Banking extract'!AB438+'Banking extract'!AE438+'Banking extract'!AK438</f>
        <v>0</v>
      </c>
      <c r="P450" s="3">
        <f>'Banking extract'!V438+'Banking extract'!BC438</f>
        <v>0</v>
      </c>
      <c r="Q450" s="3">
        <f>'Banking extract'!Q438+'Banking extract'!AC438+'Banking extract'!W438</f>
        <v>0</v>
      </c>
      <c r="R450" s="36">
        <f>IF(LEFT('Banking extract'!D438,1)="E",'Banking extract'!N438,0)</f>
        <v>0</v>
      </c>
      <c r="S450" s="13"/>
      <c r="T450" s="13"/>
    </row>
    <row r="451" spans="1:20">
      <c r="A451" s="31">
        <f>'Banking extract'!H87</f>
        <v>0</v>
      </c>
      <c r="B451" s="32" t="str">
        <f>'Banking extract'!K87&amp;" - "&amp;'Banking extract'!J87</f>
        <v xml:space="preserve"> - </v>
      </c>
      <c r="C451" s="33">
        <f>'Banking extract'!A87</f>
        <v>0</v>
      </c>
      <c r="D451" s="3">
        <f>'Banking extract'!AV439</f>
        <v>0</v>
      </c>
      <c r="E451" s="3">
        <f>'Banking extract'!BA439+'Banking extract'!BE439</f>
        <v>0</v>
      </c>
      <c r="F451" s="3">
        <f>'Banking extract'!AU439+'Banking extract'!BC439</f>
        <v>0</v>
      </c>
      <c r="G451" s="3">
        <f>'Banking extract'!AR439</f>
        <v>0</v>
      </c>
      <c r="H451" s="3">
        <f>'Banking extract'!AX439+'Banking extract'!AZ439+'Banking extract'!BB439</f>
        <v>0</v>
      </c>
      <c r="I451" s="3">
        <f>'Banking extract'!BD439</f>
        <v>0</v>
      </c>
      <c r="J451" s="207">
        <f>SUM('Banking extract'!AQ439:BG439)-SUM(D451:I451)-K451</f>
        <v>0</v>
      </c>
      <c r="K451" s="3">
        <f>'Banking extract'!AY439</f>
        <v>0</v>
      </c>
      <c r="L451" s="3">
        <f>IF(LEFT('Banking extract'!D439,1)="R",'Banking extract'!N439,0)</f>
        <v>0</v>
      </c>
      <c r="M451" s="3">
        <f>SUM('Banking extract'!Q439:AP439)-SUM(N451:Q451)</f>
        <v>0</v>
      </c>
      <c r="N451" s="3">
        <f>'Banking extract'!Y439+'Banking extract'!Z439+'Banking extract'!AO439</f>
        <v>0</v>
      </c>
      <c r="O451" s="3">
        <f>'Banking extract'!AB439+'Banking extract'!AE439+'Banking extract'!AK439</f>
        <v>0</v>
      </c>
      <c r="P451" s="3">
        <f>'Banking extract'!V439+'Banking extract'!BC439</f>
        <v>0</v>
      </c>
      <c r="Q451" s="3">
        <f>'Banking extract'!Q439+'Banking extract'!AC439+'Banking extract'!W439</f>
        <v>0</v>
      </c>
      <c r="R451" s="36">
        <f>IF(LEFT('Banking extract'!D439,1)="E",'Banking extract'!N439,0)</f>
        <v>0</v>
      </c>
      <c r="S451" s="13"/>
      <c r="T451" s="13"/>
    </row>
    <row r="452" spans="1:20">
      <c r="A452" s="31">
        <f>'Banking extract'!H88</f>
        <v>0</v>
      </c>
      <c r="B452" s="32" t="str">
        <f>'Banking extract'!K88&amp;" - "&amp;'Banking extract'!J88</f>
        <v xml:space="preserve"> - </v>
      </c>
      <c r="C452" s="33">
        <f>'Banking extract'!A88</f>
        <v>0</v>
      </c>
      <c r="D452" s="3">
        <f>'Banking extract'!AV440</f>
        <v>0</v>
      </c>
      <c r="E452" s="3">
        <f>'Banking extract'!BA440+'Banking extract'!BE440</f>
        <v>0</v>
      </c>
      <c r="F452" s="3">
        <f>'Banking extract'!AU440+'Banking extract'!BC440</f>
        <v>0</v>
      </c>
      <c r="G452" s="3">
        <f>'Banking extract'!AR440</f>
        <v>0</v>
      </c>
      <c r="H452" s="3">
        <f>'Banking extract'!AX440+'Banking extract'!AZ440+'Banking extract'!BB440</f>
        <v>0</v>
      </c>
      <c r="I452" s="3">
        <f>'Banking extract'!BD440</f>
        <v>0</v>
      </c>
      <c r="J452" s="207">
        <f>SUM('Banking extract'!AQ440:BG440)-SUM(D452:I452)-K452</f>
        <v>0</v>
      </c>
      <c r="K452" s="3">
        <f>'Banking extract'!AY440</f>
        <v>0</v>
      </c>
      <c r="L452" s="3">
        <f>IF(LEFT('Banking extract'!D440,1)="R",'Banking extract'!N440,0)</f>
        <v>0</v>
      </c>
      <c r="M452" s="3">
        <f>SUM('Banking extract'!Q440:AP440)-SUM(N452:Q452)</f>
        <v>0</v>
      </c>
      <c r="N452" s="3">
        <f>'Banking extract'!Y440+'Banking extract'!Z440+'Banking extract'!AO440</f>
        <v>0</v>
      </c>
      <c r="O452" s="3">
        <f>'Banking extract'!AB440+'Banking extract'!AE440+'Banking extract'!AK440</f>
        <v>0</v>
      </c>
      <c r="P452" s="3">
        <f>'Banking extract'!V440+'Banking extract'!BC440</f>
        <v>0</v>
      </c>
      <c r="Q452" s="3">
        <f>'Banking extract'!Q440+'Banking extract'!AC440+'Banking extract'!W440</f>
        <v>0</v>
      </c>
      <c r="R452" s="36">
        <f>IF(LEFT('Banking extract'!D440,1)="E",'Banking extract'!N440,0)</f>
        <v>0</v>
      </c>
      <c r="S452" s="13"/>
      <c r="T452" s="13"/>
    </row>
    <row r="453" spans="1:20">
      <c r="A453" s="31">
        <f>'Banking extract'!H89</f>
        <v>0</v>
      </c>
      <c r="B453" s="32" t="str">
        <f>'Banking extract'!K89&amp;" - "&amp;'Banking extract'!J89</f>
        <v xml:space="preserve"> - </v>
      </c>
      <c r="C453" s="33">
        <f>'Banking extract'!A89</f>
        <v>0</v>
      </c>
      <c r="D453" s="3">
        <f>'Banking extract'!AV441</f>
        <v>0</v>
      </c>
      <c r="E453" s="3">
        <f>'Banking extract'!BA441+'Banking extract'!BE441</f>
        <v>0</v>
      </c>
      <c r="F453" s="3">
        <f>'Banking extract'!AU441+'Banking extract'!BC441</f>
        <v>0</v>
      </c>
      <c r="G453" s="3">
        <f>'Banking extract'!AR441</f>
        <v>0</v>
      </c>
      <c r="H453" s="3">
        <f>'Banking extract'!AX441+'Banking extract'!AZ441+'Banking extract'!BB441</f>
        <v>0</v>
      </c>
      <c r="I453" s="3">
        <f>'Banking extract'!BD441</f>
        <v>0</v>
      </c>
      <c r="J453" s="207">
        <f>SUM('Banking extract'!AQ441:BG441)-SUM(D453:I453)-K453</f>
        <v>0</v>
      </c>
      <c r="K453" s="3">
        <f>'Banking extract'!AY441</f>
        <v>0</v>
      </c>
      <c r="L453" s="3">
        <f>IF(LEFT('Banking extract'!D441,1)="R",'Banking extract'!N441,0)</f>
        <v>0</v>
      </c>
      <c r="M453" s="3">
        <f>SUM('Banking extract'!Q441:AP441)-SUM(N453:Q453)</f>
        <v>0</v>
      </c>
      <c r="N453" s="3">
        <f>'Banking extract'!Y441+'Banking extract'!Z441+'Banking extract'!AO441</f>
        <v>0</v>
      </c>
      <c r="O453" s="3">
        <f>'Banking extract'!AB441+'Banking extract'!AE441+'Banking extract'!AK441</f>
        <v>0</v>
      </c>
      <c r="P453" s="3">
        <f>'Banking extract'!V441+'Banking extract'!BC441</f>
        <v>0</v>
      </c>
      <c r="Q453" s="3">
        <f>'Banking extract'!Q441+'Banking extract'!AC441+'Banking extract'!W441</f>
        <v>0</v>
      </c>
      <c r="R453" s="36">
        <f>IF(LEFT('Banking extract'!D441,1)="E",'Banking extract'!N441,0)</f>
        <v>0</v>
      </c>
      <c r="S453" s="13"/>
      <c r="T453" s="13"/>
    </row>
    <row r="454" spans="1:20">
      <c r="A454" s="31">
        <f>'Banking extract'!H90</f>
        <v>0</v>
      </c>
      <c r="B454" s="32" t="str">
        <f>'Banking extract'!K90&amp;" - "&amp;'Banking extract'!J90</f>
        <v xml:space="preserve"> - </v>
      </c>
      <c r="C454" s="33">
        <f>'Banking extract'!A90</f>
        <v>0</v>
      </c>
      <c r="D454" s="3">
        <f>'Banking extract'!AV442</f>
        <v>0</v>
      </c>
      <c r="E454" s="3">
        <f>'Banking extract'!BA442+'Banking extract'!BE442</f>
        <v>0</v>
      </c>
      <c r="F454" s="3">
        <f>'Banking extract'!AU442+'Banking extract'!BC442</f>
        <v>0</v>
      </c>
      <c r="G454" s="3">
        <f>'Banking extract'!AR442</f>
        <v>0</v>
      </c>
      <c r="H454" s="3">
        <f>'Banking extract'!AX442+'Banking extract'!AZ442+'Banking extract'!BB442</f>
        <v>0</v>
      </c>
      <c r="I454" s="3">
        <f>'Banking extract'!BD442</f>
        <v>0</v>
      </c>
      <c r="J454" s="207">
        <f>SUM('Banking extract'!AQ442:BG442)-SUM(D454:I454)-K454</f>
        <v>0</v>
      </c>
      <c r="K454" s="3">
        <f>'Banking extract'!AY442</f>
        <v>0</v>
      </c>
      <c r="L454" s="3">
        <f>IF(LEFT('Banking extract'!D442,1)="R",'Banking extract'!N442,0)</f>
        <v>0</v>
      </c>
      <c r="M454" s="3">
        <f>SUM('Banking extract'!Q442:AP442)-SUM(N454:Q454)</f>
        <v>0</v>
      </c>
      <c r="N454" s="3">
        <f>'Banking extract'!Y442+'Banking extract'!Z442+'Banking extract'!AO442</f>
        <v>0</v>
      </c>
      <c r="O454" s="3">
        <f>'Banking extract'!AB442+'Banking extract'!AE442+'Banking extract'!AK442</f>
        <v>0</v>
      </c>
      <c r="P454" s="3">
        <f>'Banking extract'!V442+'Banking extract'!BC442</f>
        <v>0</v>
      </c>
      <c r="Q454" s="3">
        <f>'Banking extract'!Q442+'Banking extract'!AC442+'Banking extract'!W442</f>
        <v>0</v>
      </c>
      <c r="R454" s="36">
        <f>IF(LEFT('Banking extract'!D442,1)="E",'Banking extract'!N442,0)</f>
        <v>0</v>
      </c>
      <c r="S454" s="13"/>
      <c r="T454" s="13"/>
    </row>
    <row r="455" spans="1:20">
      <c r="A455" s="31">
        <f>'Banking extract'!H91</f>
        <v>0</v>
      </c>
      <c r="B455" s="32" t="str">
        <f>'Banking extract'!K91&amp;" - "&amp;'Banking extract'!J91</f>
        <v xml:space="preserve"> - </v>
      </c>
      <c r="C455" s="33">
        <f>'Banking extract'!A91</f>
        <v>0</v>
      </c>
      <c r="D455" s="3">
        <f>'Banking extract'!AV443</f>
        <v>0</v>
      </c>
      <c r="E455" s="3">
        <f>'Banking extract'!BA443+'Banking extract'!BE443</f>
        <v>0</v>
      </c>
      <c r="F455" s="3">
        <f>'Banking extract'!AU443+'Banking extract'!BC443</f>
        <v>0</v>
      </c>
      <c r="G455" s="3">
        <f>'Banking extract'!AR443</f>
        <v>0</v>
      </c>
      <c r="H455" s="3">
        <f>'Banking extract'!AX443+'Banking extract'!AZ443+'Banking extract'!BB443</f>
        <v>0</v>
      </c>
      <c r="I455" s="3">
        <f>'Banking extract'!BD443</f>
        <v>0</v>
      </c>
      <c r="J455" s="207">
        <f>SUM('Banking extract'!AQ443:BG443)-SUM(D455:I455)-K455</f>
        <v>0</v>
      </c>
      <c r="K455" s="3">
        <f>'Banking extract'!AY443</f>
        <v>0</v>
      </c>
      <c r="L455" s="3">
        <f>IF(LEFT('Banking extract'!D443,1)="R",'Banking extract'!N443,0)</f>
        <v>0</v>
      </c>
      <c r="M455" s="3">
        <f>SUM('Banking extract'!Q443:AP443)-SUM(N455:Q455)</f>
        <v>0</v>
      </c>
      <c r="N455" s="3">
        <f>'Banking extract'!Y443+'Banking extract'!Z443+'Banking extract'!AO443</f>
        <v>0</v>
      </c>
      <c r="O455" s="3">
        <f>'Banking extract'!AB443+'Banking extract'!AE443+'Banking extract'!AK443</f>
        <v>0</v>
      </c>
      <c r="P455" s="3">
        <f>'Banking extract'!V443+'Banking extract'!BC443</f>
        <v>0</v>
      </c>
      <c r="Q455" s="3">
        <f>'Banking extract'!Q443+'Banking extract'!AC443+'Banking extract'!W443</f>
        <v>0</v>
      </c>
      <c r="R455" s="36">
        <f>IF(LEFT('Banking extract'!D443,1)="E",'Banking extract'!N443,0)</f>
        <v>0</v>
      </c>
      <c r="S455" s="13"/>
      <c r="T455" s="13"/>
    </row>
    <row r="456" spans="1:20">
      <c r="A456" s="31">
        <f>'Banking extract'!H92</f>
        <v>0</v>
      </c>
      <c r="B456" s="32" t="str">
        <f>'Banking extract'!K92&amp;" - "&amp;'Banking extract'!J92</f>
        <v xml:space="preserve"> - </v>
      </c>
      <c r="C456" s="33">
        <f>'Banking extract'!A92</f>
        <v>0</v>
      </c>
      <c r="D456" s="3">
        <f>'Banking extract'!AV444</f>
        <v>0</v>
      </c>
      <c r="E456" s="3">
        <f>'Banking extract'!BA444+'Banking extract'!BE444</f>
        <v>0</v>
      </c>
      <c r="F456" s="3">
        <f>'Banking extract'!AU444+'Banking extract'!BC444</f>
        <v>0</v>
      </c>
      <c r="G456" s="3">
        <f>'Banking extract'!AR444</f>
        <v>0</v>
      </c>
      <c r="H456" s="3">
        <f>'Banking extract'!AX444+'Banking extract'!AZ444+'Banking extract'!BB444</f>
        <v>0</v>
      </c>
      <c r="I456" s="3">
        <f>'Banking extract'!BD444</f>
        <v>0</v>
      </c>
      <c r="J456" s="207">
        <f>SUM('Banking extract'!AQ444:BG444)-SUM(D456:I456)-K456</f>
        <v>0</v>
      </c>
      <c r="K456" s="3">
        <f>'Banking extract'!AY444</f>
        <v>0</v>
      </c>
      <c r="L456" s="3">
        <f>IF(LEFT('Banking extract'!D444,1)="R",'Banking extract'!N444,0)</f>
        <v>0</v>
      </c>
      <c r="M456" s="3">
        <f>SUM('Banking extract'!Q444:AP444)-SUM(N456:Q456)</f>
        <v>0</v>
      </c>
      <c r="N456" s="3">
        <f>'Banking extract'!Y444+'Banking extract'!Z444+'Banking extract'!AO444</f>
        <v>0</v>
      </c>
      <c r="O456" s="3">
        <f>'Banking extract'!AB444+'Banking extract'!AE444+'Banking extract'!AK444</f>
        <v>0</v>
      </c>
      <c r="P456" s="3">
        <f>'Banking extract'!V444+'Banking extract'!BC444</f>
        <v>0</v>
      </c>
      <c r="Q456" s="3">
        <f>'Banking extract'!Q444+'Banking extract'!AC444+'Banking extract'!W444</f>
        <v>0</v>
      </c>
      <c r="R456" s="36">
        <f>IF(LEFT('Banking extract'!D444,1)="E",'Banking extract'!N444,0)</f>
        <v>0</v>
      </c>
      <c r="S456" s="13"/>
      <c r="T456" s="13"/>
    </row>
    <row r="457" spans="1:20">
      <c r="A457" s="31">
        <f>'Banking extract'!H93</f>
        <v>0</v>
      </c>
      <c r="B457" s="32" t="str">
        <f>'Banking extract'!K93&amp;" - "&amp;'Banking extract'!J93</f>
        <v xml:space="preserve"> - </v>
      </c>
      <c r="C457" s="33">
        <f>'Banking extract'!A93</f>
        <v>0</v>
      </c>
      <c r="D457" s="3">
        <f>'Banking extract'!AV445</f>
        <v>0</v>
      </c>
      <c r="E457" s="3">
        <f>'Banking extract'!BA445+'Banking extract'!BE445</f>
        <v>0</v>
      </c>
      <c r="F457" s="3">
        <f>'Banking extract'!AU445+'Banking extract'!BC445</f>
        <v>0</v>
      </c>
      <c r="G457" s="3">
        <f>'Banking extract'!AR445</f>
        <v>0</v>
      </c>
      <c r="H457" s="3">
        <f>'Banking extract'!AX445+'Banking extract'!AZ445+'Banking extract'!BB445</f>
        <v>0</v>
      </c>
      <c r="I457" s="3">
        <f>'Banking extract'!BD445</f>
        <v>0</v>
      </c>
      <c r="J457" s="207">
        <f>SUM('Banking extract'!AQ445:BG445)-SUM(D457:I457)-K457</f>
        <v>0</v>
      </c>
      <c r="K457" s="3">
        <f>'Banking extract'!AY445</f>
        <v>0</v>
      </c>
      <c r="L457" s="3">
        <f>IF(LEFT('Banking extract'!D445,1)="R",'Banking extract'!N445,0)</f>
        <v>0</v>
      </c>
      <c r="M457" s="3">
        <f>SUM('Banking extract'!Q445:AP445)-SUM(N457:Q457)</f>
        <v>0</v>
      </c>
      <c r="N457" s="3">
        <f>'Banking extract'!Y445+'Banking extract'!Z445+'Banking extract'!AO445</f>
        <v>0</v>
      </c>
      <c r="O457" s="3">
        <f>'Banking extract'!AB445+'Banking extract'!AE445+'Banking extract'!AK445</f>
        <v>0</v>
      </c>
      <c r="P457" s="3">
        <f>'Banking extract'!V445+'Banking extract'!BC445</f>
        <v>0</v>
      </c>
      <c r="Q457" s="3">
        <f>'Banking extract'!Q445+'Banking extract'!AC445+'Banking extract'!W445</f>
        <v>0</v>
      </c>
      <c r="R457" s="36">
        <f>IF(LEFT('Banking extract'!D445,1)="E",'Banking extract'!N445,0)</f>
        <v>0</v>
      </c>
      <c r="S457" s="13"/>
      <c r="T457" s="13"/>
    </row>
    <row r="458" spans="1:20">
      <c r="A458" s="31">
        <f>'Banking extract'!H94</f>
        <v>0</v>
      </c>
      <c r="B458" s="32" t="str">
        <f>'Banking extract'!K94&amp;" - "&amp;'Banking extract'!J94</f>
        <v xml:space="preserve"> - </v>
      </c>
      <c r="C458" s="33">
        <f>'Banking extract'!A94</f>
        <v>0</v>
      </c>
      <c r="D458" s="3">
        <f>'Banking extract'!AV446</f>
        <v>0</v>
      </c>
      <c r="E458" s="3">
        <f>'Banking extract'!BA446+'Banking extract'!BE446</f>
        <v>0</v>
      </c>
      <c r="F458" s="3">
        <f>'Banking extract'!AU446+'Banking extract'!BC446</f>
        <v>0</v>
      </c>
      <c r="G458" s="3">
        <f>'Banking extract'!AR446</f>
        <v>0</v>
      </c>
      <c r="H458" s="3">
        <f>'Banking extract'!AX446+'Banking extract'!AZ446+'Banking extract'!BB446</f>
        <v>0</v>
      </c>
      <c r="I458" s="3">
        <f>'Banking extract'!BD446</f>
        <v>0</v>
      </c>
      <c r="J458" s="207">
        <f>SUM('Banking extract'!AQ446:BG446)-SUM(D458:I458)-K458</f>
        <v>0</v>
      </c>
      <c r="K458" s="3">
        <f>'Banking extract'!AY446</f>
        <v>0</v>
      </c>
      <c r="L458" s="3">
        <f>IF(LEFT('Banking extract'!D446,1)="R",'Banking extract'!N446,0)</f>
        <v>0</v>
      </c>
      <c r="M458" s="3">
        <f>SUM('Banking extract'!Q446:AP446)-SUM(N458:Q458)</f>
        <v>0</v>
      </c>
      <c r="N458" s="3">
        <f>'Banking extract'!Y446+'Banking extract'!Z446+'Banking extract'!AO446</f>
        <v>0</v>
      </c>
      <c r="O458" s="3">
        <f>'Banking extract'!AB446+'Banking extract'!AE446+'Banking extract'!AK446</f>
        <v>0</v>
      </c>
      <c r="P458" s="3">
        <f>'Banking extract'!V446+'Banking extract'!BC446</f>
        <v>0</v>
      </c>
      <c r="Q458" s="3">
        <f>'Banking extract'!Q446+'Banking extract'!AC446+'Banking extract'!W446</f>
        <v>0</v>
      </c>
      <c r="R458" s="36">
        <f>IF(LEFT('Banking extract'!D446,1)="E",'Banking extract'!N446,0)</f>
        <v>0</v>
      </c>
      <c r="S458" s="13"/>
      <c r="T458" s="13"/>
    </row>
    <row r="459" spans="1:20">
      <c r="A459" s="31">
        <f>'Banking extract'!H95</f>
        <v>0</v>
      </c>
      <c r="B459" s="32" t="str">
        <f>'Banking extract'!K95&amp;" - "&amp;'Banking extract'!J95</f>
        <v xml:space="preserve"> - </v>
      </c>
      <c r="C459" s="33">
        <f>'Banking extract'!A95</f>
        <v>0</v>
      </c>
      <c r="D459" s="3">
        <f>'Banking extract'!AV447</f>
        <v>0</v>
      </c>
      <c r="E459" s="3">
        <f>'Banking extract'!BA447+'Banking extract'!BE447</f>
        <v>0</v>
      </c>
      <c r="F459" s="3">
        <f>'Banking extract'!AU447+'Banking extract'!BC447</f>
        <v>0</v>
      </c>
      <c r="G459" s="3">
        <f>'Banking extract'!AR447</f>
        <v>0</v>
      </c>
      <c r="H459" s="3">
        <f>'Banking extract'!AX447+'Banking extract'!AZ447+'Banking extract'!BB447</f>
        <v>0</v>
      </c>
      <c r="I459" s="3">
        <f>'Banking extract'!BD447</f>
        <v>0</v>
      </c>
      <c r="J459" s="207">
        <f>SUM('Banking extract'!AQ447:BG447)-SUM(D459:I459)-K459</f>
        <v>0</v>
      </c>
      <c r="K459" s="3">
        <f>'Banking extract'!AY447</f>
        <v>0</v>
      </c>
      <c r="L459" s="3">
        <f>IF(LEFT('Banking extract'!D447,1)="R",'Banking extract'!N447,0)</f>
        <v>0</v>
      </c>
      <c r="M459" s="3">
        <f>SUM('Banking extract'!Q447:AP447)-SUM(N459:Q459)</f>
        <v>0</v>
      </c>
      <c r="N459" s="3">
        <f>'Banking extract'!Y447+'Banking extract'!Z447+'Banking extract'!AO447</f>
        <v>0</v>
      </c>
      <c r="O459" s="3">
        <f>'Banking extract'!AB447+'Banking extract'!AE447+'Banking extract'!AK447</f>
        <v>0</v>
      </c>
      <c r="P459" s="3">
        <f>'Banking extract'!V447+'Banking extract'!BC447</f>
        <v>0</v>
      </c>
      <c r="Q459" s="3">
        <f>'Banking extract'!Q447+'Banking extract'!AC447+'Banking extract'!W447</f>
        <v>0</v>
      </c>
      <c r="R459" s="36">
        <f>IF(LEFT('Banking extract'!D447,1)="E",'Banking extract'!N447,0)</f>
        <v>0</v>
      </c>
      <c r="S459" s="13"/>
      <c r="T459" s="13"/>
    </row>
    <row r="460" spans="1:20">
      <c r="A460" s="31">
        <f>'Banking extract'!H96</f>
        <v>0</v>
      </c>
      <c r="B460" s="32" t="str">
        <f>'Banking extract'!K96&amp;" - "&amp;'Banking extract'!J96</f>
        <v xml:space="preserve"> - </v>
      </c>
      <c r="C460" s="33">
        <f>'Banking extract'!A96</f>
        <v>0</v>
      </c>
      <c r="D460" s="3">
        <f>'Banking extract'!AV448</f>
        <v>0</v>
      </c>
      <c r="E460" s="3">
        <f>'Banking extract'!BA448+'Banking extract'!BE448</f>
        <v>0</v>
      </c>
      <c r="F460" s="3">
        <f>'Banking extract'!AU448+'Banking extract'!BC448</f>
        <v>0</v>
      </c>
      <c r="G460" s="3">
        <f>'Banking extract'!AR448</f>
        <v>0</v>
      </c>
      <c r="H460" s="3">
        <f>'Banking extract'!AX448+'Banking extract'!AZ448+'Banking extract'!BB448</f>
        <v>0</v>
      </c>
      <c r="I460" s="3">
        <f>'Banking extract'!BD448</f>
        <v>0</v>
      </c>
      <c r="J460" s="207">
        <f>SUM('Banking extract'!AQ448:BG448)-SUM(D460:I460)-K460</f>
        <v>0</v>
      </c>
      <c r="K460" s="3">
        <f>'Banking extract'!AY448</f>
        <v>0</v>
      </c>
      <c r="L460" s="3">
        <f>IF(LEFT('Banking extract'!D448,1)="R",'Banking extract'!N448,0)</f>
        <v>0</v>
      </c>
      <c r="M460" s="3">
        <f>SUM('Banking extract'!Q448:AP448)-SUM(N460:Q460)</f>
        <v>0</v>
      </c>
      <c r="N460" s="3">
        <f>'Banking extract'!Y448+'Banking extract'!Z448+'Banking extract'!AO448</f>
        <v>0</v>
      </c>
      <c r="O460" s="3">
        <f>'Banking extract'!AB448+'Banking extract'!AE448+'Banking extract'!AK448</f>
        <v>0</v>
      </c>
      <c r="P460" s="3">
        <f>'Banking extract'!V448+'Banking extract'!BC448</f>
        <v>0</v>
      </c>
      <c r="Q460" s="3">
        <f>'Banking extract'!Q448+'Banking extract'!AC448+'Banking extract'!W448</f>
        <v>0</v>
      </c>
      <c r="R460" s="36">
        <f>IF(LEFT('Banking extract'!D448,1)="E",'Banking extract'!N448,0)</f>
        <v>0</v>
      </c>
      <c r="S460" s="13"/>
      <c r="T460" s="13"/>
    </row>
    <row r="461" spans="1:20">
      <c r="A461" s="31">
        <f>'Banking extract'!H97</f>
        <v>0</v>
      </c>
      <c r="B461" s="32" t="str">
        <f>'Banking extract'!K97&amp;" - "&amp;'Banking extract'!J97</f>
        <v xml:space="preserve"> - </v>
      </c>
      <c r="C461" s="33">
        <f>'Banking extract'!A97</f>
        <v>0</v>
      </c>
      <c r="D461" s="3">
        <f>'Banking extract'!AV449</f>
        <v>0</v>
      </c>
      <c r="E461" s="3">
        <f>'Banking extract'!BA449+'Banking extract'!BE449</f>
        <v>0</v>
      </c>
      <c r="F461" s="3">
        <f>'Banking extract'!AU449+'Banking extract'!BC449</f>
        <v>0</v>
      </c>
      <c r="G461" s="3">
        <f>'Banking extract'!AR449</f>
        <v>0</v>
      </c>
      <c r="H461" s="3">
        <f>'Banking extract'!AX449+'Banking extract'!AZ449+'Banking extract'!BB449</f>
        <v>0</v>
      </c>
      <c r="I461" s="3">
        <f>'Banking extract'!BD449</f>
        <v>0</v>
      </c>
      <c r="J461" s="207">
        <f>SUM('Banking extract'!AQ449:BG449)-SUM(D461:I461)-K461</f>
        <v>0</v>
      </c>
      <c r="K461" s="3">
        <f>'Banking extract'!AY449</f>
        <v>0</v>
      </c>
      <c r="L461" s="3">
        <f>IF(LEFT('Banking extract'!D449,1)="R",'Banking extract'!N449,0)</f>
        <v>0</v>
      </c>
      <c r="M461" s="3">
        <f>SUM('Banking extract'!Q449:AP449)-SUM(N461:Q461)</f>
        <v>0</v>
      </c>
      <c r="N461" s="3">
        <f>'Banking extract'!Y449+'Banking extract'!Z449+'Banking extract'!AO449</f>
        <v>0</v>
      </c>
      <c r="O461" s="3">
        <f>'Banking extract'!AB449+'Banking extract'!AE449+'Banking extract'!AK449</f>
        <v>0</v>
      </c>
      <c r="P461" s="3">
        <f>'Banking extract'!V449+'Banking extract'!BC449</f>
        <v>0</v>
      </c>
      <c r="Q461" s="3">
        <f>'Banking extract'!Q449+'Banking extract'!AC449+'Banking extract'!W449</f>
        <v>0</v>
      </c>
      <c r="R461" s="36">
        <f>IF(LEFT('Banking extract'!D449,1)="E",'Banking extract'!N449,0)</f>
        <v>0</v>
      </c>
      <c r="S461" s="13"/>
      <c r="T461" s="13"/>
    </row>
    <row r="462" spans="1:20">
      <c r="A462" s="31">
        <f>'Banking extract'!H98</f>
        <v>0</v>
      </c>
      <c r="B462" s="32" t="str">
        <f>'Banking extract'!K98&amp;" - "&amp;'Banking extract'!J98</f>
        <v xml:space="preserve"> - </v>
      </c>
      <c r="C462" s="33">
        <f>'Banking extract'!A98</f>
        <v>0</v>
      </c>
      <c r="D462" s="3">
        <f>'Banking extract'!AV450</f>
        <v>0</v>
      </c>
      <c r="E462" s="3">
        <f>'Banking extract'!BA450+'Banking extract'!BE450</f>
        <v>0</v>
      </c>
      <c r="F462" s="3">
        <f>'Banking extract'!AU450+'Banking extract'!BC450</f>
        <v>0</v>
      </c>
      <c r="G462" s="3">
        <f>'Banking extract'!AR450</f>
        <v>0</v>
      </c>
      <c r="H462" s="3">
        <f>'Banking extract'!AX450+'Banking extract'!AZ450+'Banking extract'!BB450</f>
        <v>0</v>
      </c>
      <c r="I462" s="3">
        <f>'Banking extract'!BD450</f>
        <v>0</v>
      </c>
      <c r="J462" s="207">
        <f>SUM('Banking extract'!AQ450:BG450)-SUM(D462:I462)-K462</f>
        <v>0</v>
      </c>
      <c r="K462" s="3">
        <f>'Banking extract'!AY450</f>
        <v>0</v>
      </c>
      <c r="L462" s="3">
        <f>IF(LEFT('Banking extract'!D450,1)="R",'Banking extract'!N450,0)</f>
        <v>0</v>
      </c>
      <c r="M462" s="3">
        <f>SUM('Banking extract'!Q450:AP450)-SUM(N462:Q462)</f>
        <v>0</v>
      </c>
      <c r="N462" s="3">
        <f>'Banking extract'!Y450+'Banking extract'!Z450+'Banking extract'!AO450</f>
        <v>0</v>
      </c>
      <c r="O462" s="3">
        <f>'Banking extract'!AB450+'Banking extract'!AE450+'Banking extract'!AK450</f>
        <v>0</v>
      </c>
      <c r="P462" s="3">
        <f>'Banking extract'!V450+'Banking extract'!BC450</f>
        <v>0</v>
      </c>
      <c r="Q462" s="3">
        <f>'Banking extract'!Q450+'Banking extract'!AC450+'Banking extract'!W450</f>
        <v>0</v>
      </c>
      <c r="R462" s="36">
        <f>IF(LEFT('Banking extract'!D450,1)="E",'Banking extract'!N450,0)</f>
        <v>0</v>
      </c>
      <c r="S462" s="13"/>
      <c r="T462" s="13"/>
    </row>
    <row r="463" spans="1:20">
      <c r="A463" s="31">
        <f>'Banking extract'!H99</f>
        <v>0</v>
      </c>
      <c r="B463" s="32" t="str">
        <f>'Banking extract'!K99&amp;" - "&amp;'Banking extract'!J99</f>
        <v xml:space="preserve"> - </v>
      </c>
      <c r="C463" s="33">
        <f>'Banking extract'!A99</f>
        <v>0</v>
      </c>
      <c r="D463" s="3">
        <f>'Banking extract'!AV451</f>
        <v>0</v>
      </c>
      <c r="E463" s="3">
        <f>'Banking extract'!BA451+'Banking extract'!BE451</f>
        <v>0</v>
      </c>
      <c r="F463" s="3">
        <f>'Banking extract'!AU451+'Banking extract'!BC451</f>
        <v>0</v>
      </c>
      <c r="G463" s="3">
        <f>'Banking extract'!AR451</f>
        <v>0</v>
      </c>
      <c r="H463" s="3">
        <f>'Banking extract'!AX451+'Banking extract'!AZ451+'Banking extract'!BB451</f>
        <v>0</v>
      </c>
      <c r="I463" s="3">
        <f>'Banking extract'!BD451</f>
        <v>0</v>
      </c>
      <c r="J463" s="207">
        <f>SUM('Banking extract'!AQ451:BG451)-SUM(D463:I463)-K463</f>
        <v>0</v>
      </c>
      <c r="K463" s="3">
        <f>'Banking extract'!AY451</f>
        <v>0</v>
      </c>
      <c r="L463" s="3">
        <f>IF(LEFT('Banking extract'!D451,1)="R",'Banking extract'!N451,0)</f>
        <v>0</v>
      </c>
      <c r="M463" s="3">
        <f>SUM('Banking extract'!Q451:AP451)-SUM(N463:Q463)</f>
        <v>0</v>
      </c>
      <c r="N463" s="3">
        <f>'Banking extract'!Y451+'Banking extract'!Z451+'Banking extract'!AO451</f>
        <v>0</v>
      </c>
      <c r="O463" s="3">
        <f>'Banking extract'!AB451+'Banking extract'!AE451+'Banking extract'!AK451</f>
        <v>0</v>
      </c>
      <c r="P463" s="3">
        <f>'Banking extract'!V451+'Banking extract'!BC451</f>
        <v>0</v>
      </c>
      <c r="Q463" s="3">
        <f>'Banking extract'!Q451+'Banking extract'!AC451+'Banking extract'!W451</f>
        <v>0</v>
      </c>
      <c r="R463" s="36">
        <f>IF(LEFT('Banking extract'!D451,1)="E",'Banking extract'!N451,0)</f>
        <v>0</v>
      </c>
      <c r="S463" s="13"/>
      <c r="T463" s="13"/>
    </row>
    <row r="464" spans="1:20">
      <c r="A464" s="31">
        <f>'Banking extract'!H100</f>
        <v>0</v>
      </c>
      <c r="B464" s="32" t="str">
        <f>'Banking extract'!K100&amp;" - "&amp;'Banking extract'!J100</f>
        <v xml:space="preserve"> - </v>
      </c>
      <c r="C464" s="33">
        <f>'Banking extract'!A100</f>
        <v>0</v>
      </c>
      <c r="D464" s="3">
        <f>'Banking extract'!AV452</f>
        <v>0</v>
      </c>
      <c r="E464" s="3">
        <f>'Banking extract'!BA452+'Banking extract'!BE452</f>
        <v>0</v>
      </c>
      <c r="F464" s="3">
        <f>'Banking extract'!AU452+'Banking extract'!BC452</f>
        <v>0</v>
      </c>
      <c r="G464" s="3">
        <f>'Banking extract'!AR452</f>
        <v>0</v>
      </c>
      <c r="H464" s="3">
        <f>'Banking extract'!AX452+'Banking extract'!AZ452+'Banking extract'!BB452</f>
        <v>0</v>
      </c>
      <c r="I464" s="3">
        <f>'Banking extract'!BD452</f>
        <v>0</v>
      </c>
      <c r="J464" s="207">
        <f>SUM('Banking extract'!AQ452:BG452)-SUM(D464:I464)-K464</f>
        <v>0</v>
      </c>
      <c r="K464" s="3">
        <f>'Banking extract'!AY452</f>
        <v>0</v>
      </c>
      <c r="L464" s="3">
        <f>IF(LEFT('Banking extract'!D452,1)="R",'Banking extract'!N452,0)</f>
        <v>0</v>
      </c>
      <c r="M464" s="3">
        <f>SUM('Banking extract'!Q452:AP452)-SUM(N464:Q464)</f>
        <v>0</v>
      </c>
      <c r="N464" s="3">
        <f>'Banking extract'!Y452+'Banking extract'!Z452+'Banking extract'!AO452</f>
        <v>0</v>
      </c>
      <c r="O464" s="3">
        <f>'Banking extract'!AB452+'Banking extract'!AE452+'Banking extract'!AK452</f>
        <v>0</v>
      </c>
      <c r="P464" s="3">
        <f>'Banking extract'!V452+'Banking extract'!BC452</f>
        <v>0</v>
      </c>
      <c r="Q464" s="3">
        <f>'Banking extract'!Q452+'Banking extract'!AC452+'Banking extract'!W452</f>
        <v>0</v>
      </c>
      <c r="R464" s="36">
        <f>IF(LEFT('Banking extract'!D452,1)="E",'Banking extract'!N452,0)</f>
        <v>0</v>
      </c>
      <c r="S464" s="13"/>
      <c r="T464" s="13"/>
    </row>
    <row r="465" spans="1:20">
      <c r="A465" s="31">
        <f>'Banking extract'!H101</f>
        <v>0</v>
      </c>
      <c r="B465" s="32" t="str">
        <f>'Banking extract'!K101&amp;" - "&amp;'Banking extract'!J101</f>
        <v xml:space="preserve"> - </v>
      </c>
      <c r="C465" s="33">
        <f>'Banking extract'!A101</f>
        <v>0</v>
      </c>
      <c r="D465" s="3">
        <f>'Banking extract'!AV453</f>
        <v>0</v>
      </c>
      <c r="E465" s="3">
        <f>'Banking extract'!BA453+'Banking extract'!BE453</f>
        <v>0</v>
      </c>
      <c r="F465" s="3">
        <f>'Banking extract'!AU453+'Banking extract'!BC453</f>
        <v>0</v>
      </c>
      <c r="G465" s="3">
        <f>'Banking extract'!AR453</f>
        <v>0</v>
      </c>
      <c r="H465" s="3">
        <f>'Banking extract'!AX453+'Banking extract'!AZ453+'Banking extract'!BB453</f>
        <v>0</v>
      </c>
      <c r="I465" s="3">
        <f>'Banking extract'!BD453</f>
        <v>0</v>
      </c>
      <c r="J465" s="207">
        <f>SUM('Banking extract'!AQ453:BG453)-SUM(D465:I465)-K465</f>
        <v>0</v>
      </c>
      <c r="K465" s="3">
        <f>'Banking extract'!AY453</f>
        <v>0</v>
      </c>
      <c r="L465" s="3">
        <f>IF(LEFT('Banking extract'!D453,1)="R",'Banking extract'!N453,0)</f>
        <v>0</v>
      </c>
      <c r="M465" s="3">
        <f>SUM('Banking extract'!Q453:AP453)-SUM(N465:Q465)</f>
        <v>0</v>
      </c>
      <c r="N465" s="3">
        <f>'Banking extract'!Y453+'Banking extract'!Z453+'Banking extract'!AO453</f>
        <v>0</v>
      </c>
      <c r="O465" s="3">
        <f>'Banking extract'!AB453+'Banking extract'!AE453+'Banking extract'!AK453</f>
        <v>0</v>
      </c>
      <c r="P465" s="3">
        <f>'Banking extract'!V453+'Banking extract'!BC453</f>
        <v>0</v>
      </c>
      <c r="Q465" s="3">
        <f>'Banking extract'!Q453+'Banking extract'!AC453+'Banking extract'!W453</f>
        <v>0</v>
      </c>
      <c r="R465" s="36">
        <f>IF(LEFT('Banking extract'!D453,1)="E",'Banking extract'!N453,0)</f>
        <v>0</v>
      </c>
      <c r="S465" s="13"/>
      <c r="T465" s="13"/>
    </row>
    <row r="466" spans="1:20">
      <c r="A466" s="31">
        <f>'Banking extract'!H102</f>
        <v>0</v>
      </c>
      <c r="B466" s="32" t="str">
        <f>'Banking extract'!K102&amp;" - "&amp;'Banking extract'!J102</f>
        <v xml:space="preserve"> - </v>
      </c>
      <c r="C466" s="33">
        <f>'Banking extract'!A102</f>
        <v>0</v>
      </c>
      <c r="D466" s="3">
        <f>'Banking extract'!AV454</f>
        <v>0</v>
      </c>
      <c r="E466" s="3">
        <f>'Banking extract'!BA454+'Banking extract'!BE454</f>
        <v>0</v>
      </c>
      <c r="F466" s="3">
        <f>'Banking extract'!AU454+'Banking extract'!BC454</f>
        <v>0</v>
      </c>
      <c r="G466" s="3">
        <f>'Banking extract'!AR454</f>
        <v>0</v>
      </c>
      <c r="H466" s="3">
        <f>'Banking extract'!AX454+'Banking extract'!AZ454+'Banking extract'!BB454</f>
        <v>0</v>
      </c>
      <c r="I466" s="3">
        <f>'Banking extract'!BD454</f>
        <v>0</v>
      </c>
      <c r="J466" s="207">
        <f>SUM('Banking extract'!AQ454:BG454)-SUM(D466:I466)-K466</f>
        <v>0</v>
      </c>
      <c r="K466" s="3">
        <f>'Banking extract'!AY454</f>
        <v>0</v>
      </c>
      <c r="L466" s="3">
        <f>IF(LEFT('Banking extract'!D454,1)="R",'Banking extract'!N454,0)</f>
        <v>0</v>
      </c>
      <c r="M466" s="3">
        <f>SUM('Banking extract'!Q454:AP454)-SUM(N466:Q466)</f>
        <v>0</v>
      </c>
      <c r="N466" s="3">
        <f>'Banking extract'!Y454+'Banking extract'!Z454+'Banking extract'!AO454</f>
        <v>0</v>
      </c>
      <c r="O466" s="3">
        <f>'Banking extract'!AB454+'Banking extract'!AE454+'Banking extract'!AK454</f>
        <v>0</v>
      </c>
      <c r="P466" s="3">
        <f>'Banking extract'!V454+'Banking extract'!BC454</f>
        <v>0</v>
      </c>
      <c r="Q466" s="3">
        <f>'Banking extract'!Q454+'Banking extract'!AC454+'Banking extract'!W454</f>
        <v>0</v>
      </c>
      <c r="R466" s="36">
        <f>IF(LEFT('Banking extract'!D454,1)="E",'Banking extract'!N454,0)</f>
        <v>0</v>
      </c>
      <c r="S466" s="13"/>
      <c r="T466" s="13"/>
    </row>
    <row r="467" spans="1:20">
      <c r="A467" s="31">
        <f>'Banking extract'!H103</f>
        <v>0</v>
      </c>
      <c r="B467" s="32" t="str">
        <f>'Banking extract'!K103&amp;" - "&amp;'Banking extract'!J103</f>
        <v xml:space="preserve"> - </v>
      </c>
      <c r="C467" s="33">
        <f>'Banking extract'!A103</f>
        <v>0</v>
      </c>
      <c r="D467" s="3">
        <f>'Banking extract'!AV455</f>
        <v>0</v>
      </c>
      <c r="E467" s="3">
        <f>'Banking extract'!BA455+'Banking extract'!BE455</f>
        <v>0</v>
      </c>
      <c r="F467" s="3">
        <f>'Banking extract'!AU455+'Banking extract'!BC455</f>
        <v>0</v>
      </c>
      <c r="G467" s="3">
        <f>'Banking extract'!AR455</f>
        <v>0</v>
      </c>
      <c r="H467" s="3">
        <f>'Banking extract'!AX455+'Banking extract'!AZ455+'Banking extract'!BB455</f>
        <v>0</v>
      </c>
      <c r="I467" s="3">
        <f>'Banking extract'!BD455</f>
        <v>0</v>
      </c>
      <c r="J467" s="207">
        <f>SUM('Banking extract'!AQ455:BG455)-SUM(D467:I467)-K467</f>
        <v>0</v>
      </c>
      <c r="K467" s="3">
        <f>'Banking extract'!AY455</f>
        <v>0</v>
      </c>
      <c r="L467" s="3">
        <f>IF(LEFT('Banking extract'!D455,1)="R",'Banking extract'!N455,0)</f>
        <v>0</v>
      </c>
      <c r="M467" s="3">
        <f>SUM('Banking extract'!Q455:AP455)-SUM(N467:Q467)</f>
        <v>0</v>
      </c>
      <c r="N467" s="3">
        <f>'Banking extract'!Y455+'Banking extract'!Z455+'Banking extract'!AO455</f>
        <v>0</v>
      </c>
      <c r="O467" s="3">
        <f>'Banking extract'!AB455+'Banking extract'!AE455+'Banking extract'!AK455</f>
        <v>0</v>
      </c>
      <c r="P467" s="3">
        <f>'Banking extract'!V455+'Banking extract'!BC455</f>
        <v>0</v>
      </c>
      <c r="Q467" s="3">
        <f>'Banking extract'!Q455+'Banking extract'!AC455+'Banking extract'!W455</f>
        <v>0</v>
      </c>
      <c r="R467" s="36">
        <f>IF(LEFT('Banking extract'!D455,1)="E",'Banking extract'!N455,0)</f>
        <v>0</v>
      </c>
      <c r="S467" s="13"/>
      <c r="T467" s="13"/>
    </row>
    <row r="468" spans="1:20">
      <c r="A468" s="31">
        <f>'Banking extract'!H104</f>
        <v>0</v>
      </c>
      <c r="B468" s="32" t="str">
        <f>'Banking extract'!K104&amp;" - "&amp;'Banking extract'!J104</f>
        <v xml:space="preserve"> - </v>
      </c>
      <c r="C468" s="33">
        <f>'Banking extract'!A104</f>
        <v>0</v>
      </c>
      <c r="D468" s="3">
        <f>'Banking extract'!AV456</f>
        <v>0</v>
      </c>
      <c r="E468" s="3">
        <f>'Banking extract'!BA456+'Banking extract'!BE456</f>
        <v>0</v>
      </c>
      <c r="F468" s="3">
        <f>'Banking extract'!AU456+'Banking extract'!BC456</f>
        <v>0</v>
      </c>
      <c r="G468" s="3">
        <f>'Banking extract'!AR456</f>
        <v>0</v>
      </c>
      <c r="H468" s="3">
        <f>'Banking extract'!AX456+'Banking extract'!AZ456+'Banking extract'!BB456</f>
        <v>0</v>
      </c>
      <c r="I468" s="3">
        <f>'Banking extract'!BD456</f>
        <v>0</v>
      </c>
      <c r="J468" s="207">
        <f>SUM('Banking extract'!AQ456:BG456)-SUM(D468:I468)-K468</f>
        <v>0</v>
      </c>
      <c r="K468" s="3">
        <f>'Banking extract'!AY456</f>
        <v>0</v>
      </c>
      <c r="L468" s="3">
        <f>IF(LEFT('Banking extract'!D456,1)="R",'Banking extract'!N456,0)</f>
        <v>0</v>
      </c>
      <c r="M468" s="3">
        <f>SUM('Banking extract'!Q456:AP456)-SUM(N468:Q468)</f>
        <v>0</v>
      </c>
      <c r="N468" s="3">
        <f>'Banking extract'!Y456+'Banking extract'!Z456+'Banking extract'!AO456</f>
        <v>0</v>
      </c>
      <c r="O468" s="3">
        <f>'Banking extract'!AB456+'Banking extract'!AE456+'Banking extract'!AK456</f>
        <v>0</v>
      </c>
      <c r="P468" s="3">
        <f>'Banking extract'!V456+'Banking extract'!BC456</f>
        <v>0</v>
      </c>
      <c r="Q468" s="3">
        <f>'Banking extract'!Q456+'Banking extract'!AC456+'Banking extract'!W456</f>
        <v>0</v>
      </c>
      <c r="R468" s="36">
        <f>IF(LEFT('Banking extract'!D456,1)="E",'Banking extract'!N456,0)</f>
        <v>0</v>
      </c>
      <c r="S468" s="13"/>
      <c r="T468" s="13"/>
    </row>
    <row r="469" spans="1:20">
      <c r="A469" s="31">
        <f>'Banking extract'!H105</f>
        <v>0</v>
      </c>
      <c r="B469" s="32" t="str">
        <f>'Banking extract'!K105&amp;" - "&amp;'Banking extract'!J105</f>
        <v xml:space="preserve"> - </v>
      </c>
      <c r="C469" s="33">
        <f>'Banking extract'!A105</f>
        <v>0</v>
      </c>
      <c r="D469" s="3">
        <f>'Banking extract'!AV457</f>
        <v>0</v>
      </c>
      <c r="E469" s="3">
        <f>'Banking extract'!BA457+'Banking extract'!BE457</f>
        <v>0</v>
      </c>
      <c r="F469" s="3">
        <f>'Banking extract'!AU457+'Banking extract'!BC457</f>
        <v>0</v>
      </c>
      <c r="G469" s="3">
        <f>'Banking extract'!AR457</f>
        <v>0</v>
      </c>
      <c r="H469" s="3">
        <f>'Banking extract'!AX457+'Banking extract'!AZ457+'Banking extract'!BB457</f>
        <v>0</v>
      </c>
      <c r="I469" s="3">
        <f>'Banking extract'!BD457</f>
        <v>0</v>
      </c>
      <c r="J469" s="207">
        <f>SUM('Banking extract'!AQ457:BG457)-SUM(D469:I469)-K469</f>
        <v>0</v>
      </c>
      <c r="K469" s="3">
        <f>'Banking extract'!AY457</f>
        <v>0</v>
      </c>
      <c r="L469" s="3">
        <f>IF(LEFT('Banking extract'!D457,1)="R",'Banking extract'!N457,0)</f>
        <v>0</v>
      </c>
      <c r="M469" s="3">
        <f>SUM('Banking extract'!Q457:AP457)-SUM(N469:Q469)</f>
        <v>0</v>
      </c>
      <c r="N469" s="3">
        <f>'Banking extract'!Y457+'Banking extract'!Z457+'Banking extract'!AO457</f>
        <v>0</v>
      </c>
      <c r="O469" s="3">
        <f>'Banking extract'!AB457+'Banking extract'!AE457+'Banking extract'!AK457</f>
        <v>0</v>
      </c>
      <c r="P469" s="3">
        <f>'Banking extract'!V457+'Banking extract'!BC457</f>
        <v>0</v>
      </c>
      <c r="Q469" s="3">
        <f>'Banking extract'!Q457+'Banking extract'!AC457+'Banking extract'!W457</f>
        <v>0</v>
      </c>
      <c r="R469" s="36">
        <f>IF(LEFT('Banking extract'!D457,1)="E",'Banking extract'!N457,0)</f>
        <v>0</v>
      </c>
      <c r="S469" s="13"/>
      <c r="T469" s="13"/>
    </row>
    <row r="470" spans="1:20">
      <c r="A470" s="31">
        <f>'Banking extract'!H106</f>
        <v>0</v>
      </c>
      <c r="B470" s="32" t="str">
        <f>'Banking extract'!K106&amp;" - "&amp;'Banking extract'!J106</f>
        <v xml:space="preserve"> - </v>
      </c>
      <c r="C470" s="33">
        <f>'Banking extract'!A106</f>
        <v>0</v>
      </c>
      <c r="D470" s="3">
        <f>'Banking extract'!AV458</f>
        <v>0</v>
      </c>
      <c r="E470" s="3">
        <f>'Banking extract'!BA458+'Banking extract'!BE458</f>
        <v>0</v>
      </c>
      <c r="F470" s="3">
        <f>'Banking extract'!AU458+'Banking extract'!BC458</f>
        <v>0</v>
      </c>
      <c r="G470" s="3">
        <f>'Banking extract'!AR458</f>
        <v>0</v>
      </c>
      <c r="H470" s="3">
        <f>'Banking extract'!AX458+'Banking extract'!AZ458+'Banking extract'!BB458</f>
        <v>0</v>
      </c>
      <c r="I470" s="3">
        <f>'Banking extract'!BD458</f>
        <v>0</v>
      </c>
      <c r="J470" s="207">
        <f>SUM('Banking extract'!AQ458:BG458)-SUM(D470:I470)-K470</f>
        <v>0</v>
      </c>
      <c r="K470" s="3">
        <f>'Banking extract'!AY458</f>
        <v>0</v>
      </c>
      <c r="L470" s="3">
        <f>IF(LEFT('Banking extract'!D458,1)="R",'Banking extract'!N458,0)</f>
        <v>0</v>
      </c>
      <c r="M470" s="3">
        <f>SUM('Banking extract'!Q458:AP458)-SUM(N470:Q470)</f>
        <v>0</v>
      </c>
      <c r="N470" s="3">
        <f>'Banking extract'!Y458+'Banking extract'!Z458+'Banking extract'!AO458</f>
        <v>0</v>
      </c>
      <c r="O470" s="3">
        <f>'Banking extract'!AB458+'Banking extract'!AE458+'Banking extract'!AK458</f>
        <v>0</v>
      </c>
      <c r="P470" s="3">
        <f>'Banking extract'!V458+'Banking extract'!BC458</f>
        <v>0</v>
      </c>
      <c r="Q470" s="3">
        <f>'Banking extract'!Q458+'Banking extract'!AC458+'Banking extract'!W458</f>
        <v>0</v>
      </c>
      <c r="R470" s="36">
        <f>IF(LEFT('Banking extract'!D458,1)="E",'Banking extract'!N458,0)</f>
        <v>0</v>
      </c>
      <c r="S470" s="13"/>
      <c r="T470" s="13"/>
    </row>
    <row r="471" spans="1:20">
      <c r="A471" s="31">
        <f>'Banking extract'!H107</f>
        <v>0</v>
      </c>
      <c r="B471" s="32" t="str">
        <f>'Banking extract'!K107&amp;" - "&amp;'Banking extract'!J107</f>
        <v xml:space="preserve"> - </v>
      </c>
      <c r="C471" s="33">
        <f>'Banking extract'!A107</f>
        <v>0</v>
      </c>
      <c r="D471" s="3">
        <f>'Banking extract'!AV459</f>
        <v>0</v>
      </c>
      <c r="E471" s="3">
        <f>'Banking extract'!BA459+'Banking extract'!BE459</f>
        <v>0</v>
      </c>
      <c r="F471" s="3">
        <f>'Banking extract'!AU459+'Banking extract'!BC459</f>
        <v>0</v>
      </c>
      <c r="G471" s="3">
        <f>'Banking extract'!AR459</f>
        <v>0</v>
      </c>
      <c r="H471" s="3">
        <f>'Banking extract'!AX459+'Banking extract'!AZ459+'Banking extract'!BB459</f>
        <v>0</v>
      </c>
      <c r="I471" s="3">
        <f>'Banking extract'!BD459</f>
        <v>0</v>
      </c>
      <c r="J471" s="207">
        <f>SUM('Banking extract'!AQ459:BG459)-SUM(D471:I471)-K471</f>
        <v>0</v>
      </c>
      <c r="K471" s="3">
        <f>'Banking extract'!AY459</f>
        <v>0</v>
      </c>
      <c r="L471" s="3">
        <f>IF(LEFT('Banking extract'!D459,1)="R",'Banking extract'!N459,0)</f>
        <v>0</v>
      </c>
      <c r="M471" s="3">
        <f>SUM('Banking extract'!Q459:AP459)-SUM(N471:Q471)</f>
        <v>0</v>
      </c>
      <c r="N471" s="3">
        <f>'Banking extract'!Y459+'Banking extract'!Z459+'Banking extract'!AO459</f>
        <v>0</v>
      </c>
      <c r="O471" s="3">
        <f>'Banking extract'!AB459+'Banking extract'!AE459+'Banking extract'!AK459</f>
        <v>0</v>
      </c>
      <c r="P471" s="3">
        <f>'Banking extract'!V459+'Banking extract'!BC459</f>
        <v>0</v>
      </c>
      <c r="Q471" s="3">
        <f>'Banking extract'!Q459+'Banking extract'!AC459+'Banking extract'!W459</f>
        <v>0</v>
      </c>
      <c r="R471" s="36">
        <f>IF(LEFT('Banking extract'!D459,1)="E",'Banking extract'!N459,0)</f>
        <v>0</v>
      </c>
      <c r="S471" s="13"/>
      <c r="T471" s="13"/>
    </row>
    <row r="472" spans="1:20">
      <c r="A472" s="31">
        <f>'Banking extract'!H108</f>
        <v>0</v>
      </c>
      <c r="B472" s="32" t="str">
        <f>'Banking extract'!K108&amp;" - "&amp;'Banking extract'!J108</f>
        <v xml:space="preserve"> - </v>
      </c>
      <c r="C472" s="33">
        <f>'Banking extract'!A108</f>
        <v>0</v>
      </c>
      <c r="D472" s="3">
        <f>'Banking extract'!AV460</f>
        <v>0</v>
      </c>
      <c r="E472" s="3">
        <f>'Banking extract'!BA460+'Banking extract'!BE460</f>
        <v>0</v>
      </c>
      <c r="F472" s="3">
        <f>'Banking extract'!AU460+'Banking extract'!BC460</f>
        <v>0</v>
      </c>
      <c r="G472" s="3">
        <f>'Banking extract'!AR460</f>
        <v>0</v>
      </c>
      <c r="H472" s="3">
        <f>'Banking extract'!AX460+'Banking extract'!AZ460+'Banking extract'!BB460</f>
        <v>0</v>
      </c>
      <c r="I472" s="3">
        <f>'Banking extract'!BD460</f>
        <v>0</v>
      </c>
      <c r="J472" s="207">
        <f>SUM('Banking extract'!AQ460:BG460)-SUM(D472:I472)-K472</f>
        <v>0</v>
      </c>
      <c r="K472" s="3">
        <f>'Banking extract'!AY460</f>
        <v>0</v>
      </c>
      <c r="L472" s="3">
        <f>IF(LEFT('Banking extract'!D460,1)="R",'Banking extract'!N460,0)</f>
        <v>0</v>
      </c>
      <c r="M472" s="3">
        <f>SUM('Banking extract'!Q460:AP460)-SUM(N472:Q472)</f>
        <v>0</v>
      </c>
      <c r="N472" s="3">
        <f>'Banking extract'!Y460+'Banking extract'!Z460+'Banking extract'!AO460</f>
        <v>0</v>
      </c>
      <c r="O472" s="3">
        <f>'Banking extract'!AB460+'Banking extract'!AE460+'Banking extract'!AK460</f>
        <v>0</v>
      </c>
      <c r="P472" s="3">
        <f>'Banking extract'!V460+'Banking extract'!BC460</f>
        <v>0</v>
      </c>
      <c r="Q472" s="3">
        <f>'Banking extract'!Q460+'Banking extract'!AC460+'Banking extract'!W460</f>
        <v>0</v>
      </c>
      <c r="R472" s="36">
        <f>IF(LEFT('Banking extract'!D460,1)="E",'Banking extract'!N460,0)</f>
        <v>0</v>
      </c>
      <c r="S472" s="13"/>
      <c r="T472" s="13"/>
    </row>
    <row r="473" spans="1:20">
      <c r="A473" s="31">
        <f>'Banking extract'!H109</f>
        <v>0</v>
      </c>
      <c r="B473" s="32" t="str">
        <f>'Banking extract'!K109&amp;" - "&amp;'Banking extract'!J109</f>
        <v xml:space="preserve"> - </v>
      </c>
      <c r="C473" s="33">
        <f>'Banking extract'!A109</f>
        <v>0</v>
      </c>
      <c r="D473" s="3">
        <f>'Banking extract'!AV461</f>
        <v>0</v>
      </c>
      <c r="E473" s="3">
        <f>'Banking extract'!BA461+'Banking extract'!BE461</f>
        <v>0</v>
      </c>
      <c r="F473" s="3">
        <f>'Banking extract'!AU461+'Banking extract'!BC461</f>
        <v>0</v>
      </c>
      <c r="G473" s="3">
        <f>'Banking extract'!AR461</f>
        <v>0</v>
      </c>
      <c r="H473" s="3">
        <f>'Banking extract'!AX461+'Banking extract'!AZ461+'Banking extract'!BB461</f>
        <v>0</v>
      </c>
      <c r="I473" s="3">
        <f>'Banking extract'!BD461</f>
        <v>0</v>
      </c>
      <c r="J473" s="207">
        <f>SUM('Banking extract'!AQ461:BG461)-SUM(D473:I473)-K473</f>
        <v>0</v>
      </c>
      <c r="K473" s="3">
        <f>'Banking extract'!AY461</f>
        <v>0</v>
      </c>
      <c r="L473" s="3">
        <f>IF(LEFT('Banking extract'!D461,1)="R",'Banking extract'!N461,0)</f>
        <v>0</v>
      </c>
      <c r="M473" s="3">
        <f>SUM('Banking extract'!Q461:AP461)-SUM(N473:Q473)</f>
        <v>0</v>
      </c>
      <c r="N473" s="3">
        <f>'Banking extract'!Y461+'Banking extract'!Z461+'Banking extract'!AO461</f>
        <v>0</v>
      </c>
      <c r="O473" s="3">
        <f>'Banking extract'!AB461+'Banking extract'!AE461+'Banking extract'!AK461</f>
        <v>0</v>
      </c>
      <c r="P473" s="3">
        <f>'Banking extract'!V461+'Banking extract'!BC461</f>
        <v>0</v>
      </c>
      <c r="Q473" s="3">
        <f>'Banking extract'!Q461+'Banking extract'!AC461+'Banking extract'!W461</f>
        <v>0</v>
      </c>
      <c r="R473" s="36">
        <f>IF(LEFT('Banking extract'!D461,1)="E",'Banking extract'!N461,0)</f>
        <v>0</v>
      </c>
      <c r="S473" s="13"/>
      <c r="T473" s="13"/>
    </row>
    <row r="474" spans="1:20">
      <c r="A474" s="31">
        <f>'Banking extract'!H110</f>
        <v>0</v>
      </c>
      <c r="B474" s="32" t="str">
        <f>'Banking extract'!K110&amp;" - "&amp;'Banking extract'!J110</f>
        <v xml:space="preserve"> - </v>
      </c>
      <c r="C474" s="33">
        <f>'Banking extract'!A110</f>
        <v>0</v>
      </c>
      <c r="D474" s="3">
        <f>'Banking extract'!AV462</f>
        <v>0</v>
      </c>
      <c r="E474" s="3">
        <f>'Banking extract'!BA462+'Banking extract'!BE462</f>
        <v>0</v>
      </c>
      <c r="F474" s="3">
        <f>'Banking extract'!AU462+'Banking extract'!BC462</f>
        <v>0</v>
      </c>
      <c r="G474" s="3">
        <f>'Banking extract'!AR462</f>
        <v>0</v>
      </c>
      <c r="H474" s="3">
        <f>'Banking extract'!AX462+'Banking extract'!AZ462+'Banking extract'!BB462</f>
        <v>0</v>
      </c>
      <c r="I474" s="3">
        <f>'Banking extract'!BD462</f>
        <v>0</v>
      </c>
      <c r="J474" s="207">
        <f>SUM('Banking extract'!AQ462:BG462)-SUM(D474:I474)-K474</f>
        <v>0</v>
      </c>
      <c r="K474" s="3">
        <f>'Banking extract'!AY462</f>
        <v>0</v>
      </c>
      <c r="L474" s="3">
        <f>IF(LEFT('Banking extract'!D462,1)="R",'Banking extract'!N462,0)</f>
        <v>0</v>
      </c>
      <c r="M474" s="3">
        <f>SUM('Banking extract'!Q462:AP462)-SUM(N474:Q474)</f>
        <v>0</v>
      </c>
      <c r="N474" s="3">
        <f>'Banking extract'!Y462+'Banking extract'!Z462+'Banking extract'!AO462</f>
        <v>0</v>
      </c>
      <c r="O474" s="3">
        <f>'Banking extract'!AB462+'Banking extract'!AE462+'Banking extract'!AK462</f>
        <v>0</v>
      </c>
      <c r="P474" s="3">
        <f>'Banking extract'!V462+'Banking extract'!BC462</f>
        <v>0</v>
      </c>
      <c r="Q474" s="3">
        <f>'Banking extract'!Q462+'Banking extract'!AC462+'Banking extract'!W462</f>
        <v>0</v>
      </c>
      <c r="R474" s="36">
        <f>IF(LEFT('Banking extract'!D462,1)="E",'Banking extract'!N462,0)</f>
        <v>0</v>
      </c>
      <c r="S474" s="13"/>
      <c r="T474" s="13"/>
    </row>
    <row r="475" spans="1:20">
      <c r="A475" s="31">
        <f>'Banking extract'!H111</f>
        <v>0</v>
      </c>
      <c r="B475" s="32" t="str">
        <f>'Banking extract'!K111&amp;" - "&amp;'Banking extract'!J111</f>
        <v xml:space="preserve"> - </v>
      </c>
      <c r="C475" s="33">
        <f>'Banking extract'!A111</f>
        <v>0</v>
      </c>
      <c r="D475" s="3">
        <f>'Banking extract'!AV463</f>
        <v>0</v>
      </c>
      <c r="E475" s="3">
        <f>'Banking extract'!BA463+'Banking extract'!BE463</f>
        <v>0</v>
      </c>
      <c r="F475" s="3">
        <f>'Banking extract'!AU463+'Banking extract'!BC463</f>
        <v>0</v>
      </c>
      <c r="G475" s="3">
        <f>'Banking extract'!AR463</f>
        <v>0</v>
      </c>
      <c r="H475" s="3">
        <f>'Banking extract'!AX463+'Banking extract'!AZ463+'Banking extract'!BB463</f>
        <v>0</v>
      </c>
      <c r="I475" s="3">
        <f>'Banking extract'!BD463</f>
        <v>0</v>
      </c>
      <c r="J475" s="207">
        <f>SUM('Banking extract'!AQ463:BG463)-SUM(D475:I475)-K475</f>
        <v>0</v>
      </c>
      <c r="K475" s="3">
        <f>'Banking extract'!AY463</f>
        <v>0</v>
      </c>
      <c r="L475" s="3">
        <f>IF(LEFT('Banking extract'!D463,1)="R",'Banking extract'!N463,0)</f>
        <v>0</v>
      </c>
      <c r="M475" s="3">
        <f>SUM('Banking extract'!Q463:AP463)-SUM(N475:Q475)</f>
        <v>0</v>
      </c>
      <c r="N475" s="3">
        <f>'Banking extract'!Y463+'Banking extract'!Z463+'Banking extract'!AO463</f>
        <v>0</v>
      </c>
      <c r="O475" s="3">
        <f>'Banking extract'!AB463+'Banking extract'!AE463+'Banking extract'!AK463</f>
        <v>0</v>
      </c>
      <c r="P475" s="3">
        <f>'Banking extract'!V463+'Banking extract'!BC463</f>
        <v>0</v>
      </c>
      <c r="Q475" s="3">
        <f>'Banking extract'!Q463+'Banking extract'!AC463+'Banking extract'!W463</f>
        <v>0</v>
      </c>
      <c r="R475" s="36">
        <f>IF(LEFT('Banking extract'!D463,1)="E",'Banking extract'!N463,0)</f>
        <v>0</v>
      </c>
      <c r="S475" s="13"/>
      <c r="T475" s="13"/>
    </row>
    <row r="476" spans="1:20">
      <c r="A476" s="31">
        <f>'Banking extract'!H112</f>
        <v>0</v>
      </c>
      <c r="B476" s="32" t="str">
        <f>'Banking extract'!K112&amp;" - "&amp;'Banking extract'!J112</f>
        <v xml:space="preserve"> - </v>
      </c>
      <c r="C476" s="33">
        <f>'Banking extract'!A112</f>
        <v>0</v>
      </c>
      <c r="D476" s="3">
        <f>'Banking extract'!AV464</f>
        <v>0</v>
      </c>
      <c r="E476" s="3">
        <f>'Banking extract'!BA464+'Banking extract'!BE464</f>
        <v>0</v>
      </c>
      <c r="F476" s="3">
        <f>'Banking extract'!AU464+'Banking extract'!BC464</f>
        <v>0</v>
      </c>
      <c r="G476" s="3">
        <f>'Banking extract'!AR464</f>
        <v>0</v>
      </c>
      <c r="H476" s="3">
        <f>'Banking extract'!AX464+'Banking extract'!AZ464+'Banking extract'!BB464</f>
        <v>0</v>
      </c>
      <c r="I476" s="3">
        <f>'Banking extract'!BD464</f>
        <v>0</v>
      </c>
      <c r="J476" s="207">
        <f>SUM('Banking extract'!AQ464:BG464)-SUM(D476:I476)-K476</f>
        <v>0</v>
      </c>
      <c r="K476" s="3">
        <f>'Banking extract'!AY464</f>
        <v>0</v>
      </c>
      <c r="L476" s="3">
        <f>IF(LEFT('Banking extract'!D464,1)="R",'Banking extract'!N464,0)</f>
        <v>0</v>
      </c>
      <c r="M476" s="3">
        <f>SUM('Banking extract'!Q464:AP464)-SUM(N476:Q476)</f>
        <v>0</v>
      </c>
      <c r="N476" s="3">
        <f>'Banking extract'!Y464+'Banking extract'!Z464+'Banking extract'!AO464</f>
        <v>0</v>
      </c>
      <c r="O476" s="3">
        <f>'Banking extract'!AB464+'Banking extract'!AE464+'Banking extract'!AK464</f>
        <v>0</v>
      </c>
      <c r="P476" s="3">
        <f>'Banking extract'!V464+'Banking extract'!BC464</f>
        <v>0</v>
      </c>
      <c r="Q476" s="3">
        <f>'Banking extract'!Q464+'Banking extract'!AC464+'Banking extract'!W464</f>
        <v>0</v>
      </c>
      <c r="R476" s="36">
        <f>IF(LEFT('Banking extract'!D464,1)="E",'Banking extract'!N464,0)</f>
        <v>0</v>
      </c>
      <c r="S476" s="13"/>
      <c r="T476" s="13"/>
    </row>
    <row r="477" spans="1:20">
      <c r="A477" s="31">
        <f>'Banking extract'!H113</f>
        <v>0</v>
      </c>
      <c r="B477" s="32" t="str">
        <f>'Banking extract'!K113&amp;" - "&amp;'Banking extract'!J113</f>
        <v xml:space="preserve"> - </v>
      </c>
      <c r="C477" s="33">
        <f>'Banking extract'!A113</f>
        <v>0</v>
      </c>
      <c r="D477" s="3">
        <f>'Banking extract'!AV465</f>
        <v>0</v>
      </c>
      <c r="E477" s="3">
        <f>'Banking extract'!BA465+'Banking extract'!BE465</f>
        <v>0</v>
      </c>
      <c r="F477" s="3">
        <f>'Banking extract'!AU465+'Banking extract'!BC465</f>
        <v>0</v>
      </c>
      <c r="G477" s="3">
        <f>'Banking extract'!AR465</f>
        <v>0</v>
      </c>
      <c r="H477" s="3">
        <f>'Banking extract'!AX465+'Banking extract'!AZ465+'Banking extract'!BB465</f>
        <v>0</v>
      </c>
      <c r="I477" s="3">
        <f>'Banking extract'!BD465</f>
        <v>0</v>
      </c>
      <c r="J477" s="207">
        <f>SUM('Banking extract'!AQ465:BG465)-SUM(D477:I477)-K477</f>
        <v>0</v>
      </c>
      <c r="K477" s="3">
        <f>'Banking extract'!AY465</f>
        <v>0</v>
      </c>
      <c r="L477" s="3">
        <f>IF(LEFT('Banking extract'!D465,1)="R",'Banking extract'!N465,0)</f>
        <v>0</v>
      </c>
      <c r="M477" s="3">
        <f>SUM('Banking extract'!Q465:AP465)-SUM(N477:Q477)</f>
        <v>0</v>
      </c>
      <c r="N477" s="3">
        <f>'Banking extract'!Y465+'Banking extract'!Z465+'Banking extract'!AO465</f>
        <v>0</v>
      </c>
      <c r="O477" s="3">
        <f>'Banking extract'!AB465+'Banking extract'!AE465+'Banking extract'!AK465</f>
        <v>0</v>
      </c>
      <c r="P477" s="3">
        <f>'Banking extract'!V465+'Banking extract'!BC465</f>
        <v>0</v>
      </c>
      <c r="Q477" s="3">
        <f>'Banking extract'!Q465+'Banking extract'!AC465+'Banking extract'!W465</f>
        <v>0</v>
      </c>
      <c r="R477" s="36">
        <f>IF(LEFT('Banking extract'!D465,1)="E",'Banking extract'!N465,0)</f>
        <v>0</v>
      </c>
      <c r="S477" s="13"/>
      <c r="T477" s="13"/>
    </row>
    <row r="478" spans="1:20">
      <c r="A478" s="31">
        <f>'Banking extract'!H114</f>
        <v>0</v>
      </c>
      <c r="B478" s="32" t="str">
        <f>'Banking extract'!K114&amp;" - "&amp;'Banking extract'!J114</f>
        <v xml:space="preserve"> - </v>
      </c>
      <c r="C478" s="33">
        <f>'Banking extract'!A114</f>
        <v>0</v>
      </c>
      <c r="D478" s="3">
        <f>'Banking extract'!AV466</f>
        <v>0</v>
      </c>
      <c r="E478" s="3">
        <f>'Banking extract'!BA466+'Banking extract'!BE466</f>
        <v>0</v>
      </c>
      <c r="F478" s="3">
        <f>'Banking extract'!AU466+'Banking extract'!BC466</f>
        <v>0</v>
      </c>
      <c r="G478" s="3">
        <f>'Banking extract'!AR466</f>
        <v>0</v>
      </c>
      <c r="H478" s="3">
        <f>'Banking extract'!AX466+'Banking extract'!AZ466+'Banking extract'!BB466</f>
        <v>0</v>
      </c>
      <c r="I478" s="3">
        <f>'Banking extract'!BD466</f>
        <v>0</v>
      </c>
      <c r="J478" s="207">
        <f>SUM('Banking extract'!AQ466:BG466)-SUM(D478:I478)-K478</f>
        <v>0</v>
      </c>
      <c r="K478" s="3">
        <f>'Banking extract'!AY466</f>
        <v>0</v>
      </c>
      <c r="L478" s="3">
        <f>IF(LEFT('Banking extract'!D466,1)="R",'Banking extract'!N466,0)</f>
        <v>0</v>
      </c>
      <c r="M478" s="3">
        <f>SUM('Banking extract'!Q466:AP466)-SUM(N478:Q478)</f>
        <v>0</v>
      </c>
      <c r="N478" s="3">
        <f>'Banking extract'!Y466+'Banking extract'!Z466+'Banking extract'!AO466</f>
        <v>0</v>
      </c>
      <c r="O478" s="3">
        <f>'Banking extract'!AB466+'Banking extract'!AE466+'Banking extract'!AK466</f>
        <v>0</v>
      </c>
      <c r="P478" s="3">
        <f>'Banking extract'!V466+'Banking extract'!BC466</f>
        <v>0</v>
      </c>
      <c r="Q478" s="3">
        <f>'Banking extract'!Q466+'Banking extract'!AC466+'Banking extract'!W466</f>
        <v>0</v>
      </c>
      <c r="R478" s="36">
        <f>IF(LEFT('Banking extract'!D466,1)="E",'Banking extract'!N466,0)</f>
        <v>0</v>
      </c>
      <c r="S478" s="13"/>
      <c r="T478" s="13"/>
    </row>
    <row r="479" spans="1:20">
      <c r="A479" s="31">
        <f>'Banking extract'!H115</f>
        <v>0</v>
      </c>
      <c r="B479" s="32" t="str">
        <f>'Banking extract'!K115&amp;" - "&amp;'Banking extract'!J115</f>
        <v xml:space="preserve"> - </v>
      </c>
      <c r="C479" s="33">
        <f>'Banking extract'!A115</f>
        <v>0</v>
      </c>
      <c r="D479" s="3">
        <f>'Banking extract'!AV467</f>
        <v>0</v>
      </c>
      <c r="E479" s="3">
        <f>'Banking extract'!BA467+'Banking extract'!BE467</f>
        <v>0</v>
      </c>
      <c r="F479" s="3">
        <f>'Banking extract'!AU467+'Banking extract'!BC467</f>
        <v>0</v>
      </c>
      <c r="G479" s="3">
        <f>'Banking extract'!AR467</f>
        <v>0</v>
      </c>
      <c r="H479" s="3">
        <f>'Banking extract'!AX467+'Banking extract'!AZ467+'Banking extract'!BB467</f>
        <v>0</v>
      </c>
      <c r="I479" s="3">
        <f>'Banking extract'!BD467</f>
        <v>0</v>
      </c>
      <c r="J479" s="207">
        <f>SUM('Banking extract'!AQ467:BG467)-SUM(D479:I479)-K479</f>
        <v>0</v>
      </c>
      <c r="K479" s="3">
        <f>'Banking extract'!AY467</f>
        <v>0</v>
      </c>
      <c r="L479" s="3">
        <f>IF(LEFT('Banking extract'!D467,1)="R",'Banking extract'!N467,0)</f>
        <v>0</v>
      </c>
      <c r="M479" s="3">
        <f>SUM('Banking extract'!Q467:AP467)-SUM(N479:Q479)</f>
        <v>0</v>
      </c>
      <c r="N479" s="3">
        <f>'Banking extract'!Y467+'Banking extract'!Z467+'Banking extract'!AO467</f>
        <v>0</v>
      </c>
      <c r="O479" s="3">
        <f>'Banking extract'!AB467+'Banking extract'!AE467+'Banking extract'!AK467</f>
        <v>0</v>
      </c>
      <c r="P479" s="3">
        <f>'Banking extract'!V467+'Banking extract'!BC467</f>
        <v>0</v>
      </c>
      <c r="Q479" s="3">
        <f>'Banking extract'!Q467+'Banking extract'!AC467+'Banking extract'!W467</f>
        <v>0</v>
      </c>
      <c r="R479" s="36">
        <f>IF(LEFT('Banking extract'!D467,1)="E",'Banking extract'!N467,0)</f>
        <v>0</v>
      </c>
      <c r="S479" s="13"/>
      <c r="T479" s="13"/>
    </row>
    <row r="480" spans="1:20">
      <c r="A480" s="31">
        <f>'Banking extract'!H116</f>
        <v>0</v>
      </c>
      <c r="B480" s="32" t="str">
        <f>'Banking extract'!K116&amp;" - "&amp;'Banking extract'!J116</f>
        <v xml:space="preserve"> - </v>
      </c>
      <c r="C480" s="33">
        <f>'Banking extract'!A116</f>
        <v>0</v>
      </c>
      <c r="D480" s="3">
        <f>'Banking extract'!AV468</f>
        <v>0</v>
      </c>
      <c r="E480" s="3">
        <f>'Banking extract'!BA468+'Banking extract'!BE468</f>
        <v>0</v>
      </c>
      <c r="F480" s="3">
        <f>'Banking extract'!AU468+'Banking extract'!BC468</f>
        <v>0</v>
      </c>
      <c r="G480" s="3">
        <f>'Banking extract'!AR468</f>
        <v>0</v>
      </c>
      <c r="H480" s="3">
        <f>'Banking extract'!AX468+'Banking extract'!AZ468+'Banking extract'!BB468</f>
        <v>0</v>
      </c>
      <c r="I480" s="3">
        <f>'Banking extract'!BD468</f>
        <v>0</v>
      </c>
      <c r="J480" s="207">
        <f>SUM('Banking extract'!AQ468:BG468)-SUM(D480:I480)-K480</f>
        <v>0</v>
      </c>
      <c r="K480" s="3">
        <f>'Banking extract'!AY468</f>
        <v>0</v>
      </c>
      <c r="L480" s="3">
        <f>IF(LEFT('Banking extract'!D468,1)="R",'Banking extract'!N468,0)</f>
        <v>0</v>
      </c>
      <c r="M480" s="3">
        <f>SUM('Banking extract'!Q468:AP468)-SUM(N480:Q480)</f>
        <v>0</v>
      </c>
      <c r="N480" s="3">
        <f>'Banking extract'!Y468+'Banking extract'!Z468+'Banking extract'!AO468</f>
        <v>0</v>
      </c>
      <c r="O480" s="3">
        <f>'Banking extract'!AB468+'Banking extract'!AE468+'Banking extract'!AK468</f>
        <v>0</v>
      </c>
      <c r="P480" s="3">
        <f>'Banking extract'!V468+'Banking extract'!BC468</f>
        <v>0</v>
      </c>
      <c r="Q480" s="3">
        <f>'Banking extract'!Q468+'Banking extract'!AC468+'Banking extract'!W468</f>
        <v>0</v>
      </c>
      <c r="R480" s="36">
        <f>IF(LEFT('Banking extract'!D468,1)="E",'Banking extract'!N468,0)</f>
        <v>0</v>
      </c>
      <c r="S480" s="13"/>
      <c r="T480" s="13"/>
    </row>
    <row r="481" spans="1:20">
      <c r="A481" s="31">
        <f>'Banking extract'!H117</f>
        <v>0</v>
      </c>
      <c r="B481" s="32" t="str">
        <f>'Banking extract'!K117&amp;" - "&amp;'Banking extract'!J117</f>
        <v xml:space="preserve"> - </v>
      </c>
      <c r="C481" s="33">
        <f>'Banking extract'!A117</f>
        <v>0</v>
      </c>
      <c r="D481" s="3">
        <f>'Banking extract'!AV469</f>
        <v>0</v>
      </c>
      <c r="E481" s="3">
        <f>'Banking extract'!BA469+'Banking extract'!BE469</f>
        <v>0</v>
      </c>
      <c r="F481" s="3">
        <f>'Banking extract'!AU469+'Banking extract'!BC469</f>
        <v>0</v>
      </c>
      <c r="G481" s="3">
        <f>'Banking extract'!AR469</f>
        <v>0</v>
      </c>
      <c r="H481" s="3">
        <f>'Banking extract'!AX469+'Banking extract'!AZ469+'Banking extract'!BB469</f>
        <v>0</v>
      </c>
      <c r="I481" s="3">
        <f>'Banking extract'!BD469</f>
        <v>0</v>
      </c>
      <c r="J481" s="207">
        <f>SUM('Banking extract'!AQ469:BG469)-SUM(D481:I481)-K481</f>
        <v>0</v>
      </c>
      <c r="K481" s="3">
        <f>'Banking extract'!AY469</f>
        <v>0</v>
      </c>
      <c r="L481" s="3">
        <f>IF(LEFT('Banking extract'!D469,1)="R",'Banking extract'!N469,0)</f>
        <v>0</v>
      </c>
      <c r="M481" s="3">
        <f>SUM('Banking extract'!Q469:AP469)-SUM(N481:Q481)</f>
        <v>0</v>
      </c>
      <c r="N481" s="3">
        <f>'Banking extract'!Y469+'Banking extract'!Z469+'Banking extract'!AO469</f>
        <v>0</v>
      </c>
      <c r="O481" s="3">
        <f>'Banking extract'!AB469+'Banking extract'!AE469+'Banking extract'!AK469</f>
        <v>0</v>
      </c>
      <c r="P481" s="3">
        <f>'Banking extract'!V469+'Banking extract'!BC469</f>
        <v>0</v>
      </c>
      <c r="Q481" s="3">
        <f>'Banking extract'!Q469+'Banking extract'!AC469+'Banking extract'!W469</f>
        <v>0</v>
      </c>
      <c r="R481" s="36">
        <f>IF(LEFT('Banking extract'!D469,1)="E",'Banking extract'!N469,0)</f>
        <v>0</v>
      </c>
      <c r="S481" s="13"/>
      <c r="T481" s="13"/>
    </row>
    <row r="482" spans="1:20">
      <c r="A482" s="31">
        <f>'Banking extract'!H118</f>
        <v>0</v>
      </c>
      <c r="B482" s="32" t="str">
        <f>'Banking extract'!K118&amp;" - "&amp;'Banking extract'!J118</f>
        <v xml:space="preserve"> - </v>
      </c>
      <c r="C482" s="33">
        <f>'Banking extract'!A118</f>
        <v>0</v>
      </c>
      <c r="D482" s="3">
        <f>'Banking extract'!AV470</f>
        <v>0</v>
      </c>
      <c r="E482" s="3">
        <f>'Banking extract'!BA470+'Banking extract'!BE470</f>
        <v>0</v>
      </c>
      <c r="F482" s="3">
        <f>'Banking extract'!AU470+'Banking extract'!BC470</f>
        <v>0</v>
      </c>
      <c r="G482" s="3">
        <f>'Banking extract'!AR470</f>
        <v>0</v>
      </c>
      <c r="H482" s="3">
        <f>'Banking extract'!AX470+'Banking extract'!AZ470+'Banking extract'!BB470</f>
        <v>0</v>
      </c>
      <c r="I482" s="3">
        <f>'Banking extract'!BD470</f>
        <v>0</v>
      </c>
      <c r="J482" s="207">
        <f>SUM('Banking extract'!AQ470:BG470)-SUM(D482:I482)-K482</f>
        <v>0</v>
      </c>
      <c r="K482" s="3">
        <f>'Banking extract'!AY470</f>
        <v>0</v>
      </c>
      <c r="L482" s="3">
        <f>IF(LEFT('Banking extract'!D470,1)="R",'Banking extract'!N470,0)</f>
        <v>0</v>
      </c>
      <c r="M482" s="3">
        <f>SUM('Banking extract'!Q470:AP470)-SUM(N482:Q482)</f>
        <v>0</v>
      </c>
      <c r="N482" s="3">
        <f>'Banking extract'!Y470+'Banking extract'!Z470+'Banking extract'!AO470</f>
        <v>0</v>
      </c>
      <c r="O482" s="3">
        <f>'Banking extract'!AB470+'Banking extract'!AE470+'Banking extract'!AK470</f>
        <v>0</v>
      </c>
      <c r="P482" s="3">
        <f>'Banking extract'!V470+'Banking extract'!BC470</f>
        <v>0</v>
      </c>
      <c r="Q482" s="3">
        <f>'Banking extract'!Q470+'Banking extract'!AC470+'Banking extract'!W470</f>
        <v>0</v>
      </c>
      <c r="R482" s="36">
        <f>IF(LEFT('Banking extract'!D470,1)="E",'Banking extract'!N470,0)</f>
        <v>0</v>
      </c>
      <c r="S482" s="13"/>
      <c r="T482" s="13"/>
    </row>
    <row r="483" spans="1:20">
      <c r="A483" s="31">
        <f>'Banking extract'!H119</f>
        <v>0</v>
      </c>
      <c r="B483" s="32" t="str">
        <f>'Banking extract'!K119&amp;" - "&amp;'Banking extract'!J119</f>
        <v xml:space="preserve"> - </v>
      </c>
      <c r="C483" s="33">
        <f>'Banking extract'!A119</f>
        <v>0</v>
      </c>
      <c r="D483" s="3">
        <f>'Banking extract'!AV471</f>
        <v>0</v>
      </c>
      <c r="E483" s="3">
        <f>'Banking extract'!BA471+'Banking extract'!BE471</f>
        <v>0</v>
      </c>
      <c r="F483" s="3">
        <f>'Banking extract'!AU471+'Banking extract'!BC471</f>
        <v>0</v>
      </c>
      <c r="G483" s="3">
        <f>'Banking extract'!AR471</f>
        <v>0</v>
      </c>
      <c r="H483" s="3">
        <f>'Banking extract'!AX471+'Banking extract'!AZ471+'Banking extract'!BB471</f>
        <v>0</v>
      </c>
      <c r="I483" s="3">
        <f>'Banking extract'!BD471</f>
        <v>0</v>
      </c>
      <c r="J483" s="207">
        <f>SUM('Banking extract'!AQ471:BG471)-SUM(D483:I483)-K483</f>
        <v>0</v>
      </c>
      <c r="K483" s="3">
        <f>'Banking extract'!AY471</f>
        <v>0</v>
      </c>
      <c r="L483" s="3">
        <f>IF(LEFT('Banking extract'!D471,1)="R",'Banking extract'!N471,0)</f>
        <v>0</v>
      </c>
      <c r="M483" s="3">
        <f>SUM('Banking extract'!Q471:AP471)-SUM(N483:Q483)</f>
        <v>0</v>
      </c>
      <c r="N483" s="3">
        <f>'Banking extract'!Y471+'Banking extract'!Z471+'Banking extract'!AO471</f>
        <v>0</v>
      </c>
      <c r="O483" s="3">
        <f>'Banking extract'!AB471+'Banking extract'!AE471+'Banking extract'!AK471</f>
        <v>0</v>
      </c>
      <c r="P483" s="3">
        <f>'Banking extract'!V471+'Banking extract'!BC471</f>
        <v>0</v>
      </c>
      <c r="Q483" s="3">
        <f>'Banking extract'!Q471+'Banking extract'!AC471+'Banking extract'!W471</f>
        <v>0</v>
      </c>
      <c r="R483" s="36">
        <f>IF(LEFT('Banking extract'!D471,1)="E",'Banking extract'!N471,0)</f>
        <v>0</v>
      </c>
      <c r="S483" s="13"/>
      <c r="T483" s="13"/>
    </row>
    <row r="484" spans="1:20">
      <c r="A484" s="31">
        <f>'Banking extract'!H120</f>
        <v>0</v>
      </c>
      <c r="B484" s="32" t="str">
        <f>'Banking extract'!K120&amp;" - "&amp;'Banking extract'!J120</f>
        <v xml:space="preserve"> - </v>
      </c>
      <c r="C484" s="33">
        <f>'Banking extract'!A120</f>
        <v>0</v>
      </c>
      <c r="D484" s="3">
        <f>'Banking extract'!AV472</f>
        <v>0</v>
      </c>
      <c r="E484" s="3">
        <f>'Banking extract'!BA472+'Banking extract'!BE472</f>
        <v>0</v>
      </c>
      <c r="F484" s="3">
        <f>'Banking extract'!AU472+'Banking extract'!BC472</f>
        <v>0</v>
      </c>
      <c r="G484" s="3">
        <f>'Banking extract'!AR472</f>
        <v>0</v>
      </c>
      <c r="H484" s="3">
        <f>'Banking extract'!AX472+'Banking extract'!AZ472+'Banking extract'!BB472</f>
        <v>0</v>
      </c>
      <c r="I484" s="3">
        <f>'Banking extract'!BD472</f>
        <v>0</v>
      </c>
      <c r="J484" s="207">
        <f>SUM('Banking extract'!AQ472:BG472)-SUM(D484:I484)-K484</f>
        <v>0</v>
      </c>
      <c r="K484" s="3">
        <f>'Banking extract'!AY472</f>
        <v>0</v>
      </c>
      <c r="L484" s="3">
        <f>IF(LEFT('Banking extract'!D472,1)="R",'Banking extract'!N472,0)</f>
        <v>0</v>
      </c>
      <c r="M484" s="3">
        <f>SUM('Banking extract'!Q472:AP472)-SUM(N484:Q484)</f>
        <v>0</v>
      </c>
      <c r="N484" s="3">
        <f>'Banking extract'!Y472+'Banking extract'!Z472+'Banking extract'!AO472</f>
        <v>0</v>
      </c>
      <c r="O484" s="3">
        <f>'Banking extract'!AB472+'Banking extract'!AE472+'Banking extract'!AK472</f>
        <v>0</v>
      </c>
      <c r="P484" s="3">
        <f>'Banking extract'!V472+'Banking extract'!BC472</f>
        <v>0</v>
      </c>
      <c r="Q484" s="3">
        <f>'Banking extract'!Q472+'Banking extract'!AC472+'Banking extract'!W472</f>
        <v>0</v>
      </c>
      <c r="R484" s="36">
        <f>IF(LEFT('Banking extract'!D472,1)="E",'Banking extract'!N472,0)</f>
        <v>0</v>
      </c>
      <c r="S484" s="13"/>
      <c r="T484" s="13"/>
    </row>
    <row r="485" spans="1:20">
      <c r="A485" s="31">
        <f>'Banking extract'!H121</f>
        <v>0</v>
      </c>
      <c r="B485" s="32" t="str">
        <f>'Banking extract'!K121&amp;" - "&amp;'Banking extract'!J121</f>
        <v xml:space="preserve"> - </v>
      </c>
      <c r="C485" s="33">
        <f>'Banking extract'!A121</f>
        <v>0</v>
      </c>
      <c r="D485" s="3">
        <f>'Banking extract'!AV473</f>
        <v>0</v>
      </c>
      <c r="E485" s="3">
        <f>'Banking extract'!BA473+'Banking extract'!BE473</f>
        <v>0</v>
      </c>
      <c r="F485" s="3">
        <f>'Banking extract'!AU473+'Banking extract'!BC473</f>
        <v>0</v>
      </c>
      <c r="G485" s="3">
        <f>'Banking extract'!AR473</f>
        <v>0</v>
      </c>
      <c r="H485" s="3">
        <f>'Banking extract'!AX473+'Banking extract'!AZ473+'Banking extract'!BB473</f>
        <v>0</v>
      </c>
      <c r="I485" s="3">
        <f>'Banking extract'!BD473</f>
        <v>0</v>
      </c>
      <c r="J485" s="207">
        <f>SUM('Banking extract'!AQ473:BG473)-SUM(D485:I485)-K485</f>
        <v>0</v>
      </c>
      <c r="K485" s="3">
        <f>'Banking extract'!AY473</f>
        <v>0</v>
      </c>
      <c r="L485" s="3">
        <f>IF(LEFT('Banking extract'!D473,1)="R",'Banking extract'!N473,0)</f>
        <v>0</v>
      </c>
      <c r="M485" s="3">
        <f>SUM('Banking extract'!Q473:AP473)-SUM(N485:Q485)</f>
        <v>0</v>
      </c>
      <c r="N485" s="3">
        <f>'Banking extract'!Y473+'Banking extract'!Z473+'Banking extract'!AO473</f>
        <v>0</v>
      </c>
      <c r="O485" s="3">
        <f>'Banking extract'!AB473+'Banking extract'!AE473+'Banking extract'!AK473</f>
        <v>0</v>
      </c>
      <c r="P485" s="3">
        <f>'Banking extract'!V473+'Banking extract'!BC473</f>
        <v>0</v>
      </c>
      <c r="Q485" s="3">
        <f>'Banking extract'!Q473+'Banking extract'!AC473+'Banking extract'!W473</f>
        <v>0</v>
      </c>
      <c r="R485" s="36">
        <f>IF(LEFT('Banking extract'!D473,1)="E",'Banking extract'!N473,0)</f>
        <v>0</v>
      </c>
      <c r="S485" s="13"/>
      <c r="T485" s="13"/>
    </row>
    <row r="486" spans="1:20">
      <c r="A486" s="31">
        <f>'Banking extract'!H122</f>
        <v>0</v>
      </c>
      <c r="B486" s="32" t="str">
        <f>'Banking extract'!K122&amp;" - "&amp;'Banking extract'!J122</f>
        <v xml:space="preserve"> - </v>
      </c>
      <c r="C486" s="33">
        <f>'Banking extract'!A122</f>
        <v>0</v>
      </c>
      <c r="D486" s="3">
        <f>'Banking extract'!AV474</f>
        <v>0</v>
      </c>
      <c r="E486" s="3">
        <f>'Banking extract'!BA474+'Banking extract'!BE474</f>
        <v>0</v>
      </c>
      <c r="F486" s="3">
        <f>'Banking extract'!AU474+'Banking extract'!BC474</f>
        <v>0</v>
      </c>
      <c r="G486" s="3">
        <f>'Banking extract'!AR474</f>
        <v>0</v>
      </c>
      <c r="H486" s="3">
        <f>'Banking extract'!AX474+'Banking extract'!AZ474+'Banking extract'!BB474</f>
        <v>0</v>
      </c>
      <c r="I486" s="3">
        <f>'Banking extract'!BD474</f>
        <v>0</v>
      </c>
      <c r="J486" s="207">
        <f>SUM('Banking extract'!AQ474:BG474)-SUM(D486:I486)-K486</f>
        <v>0</v>
      </c>
      <c r="K486" s="3">
        <f>'Banking extract'!AY474</f>
        <v>0</v>
      </c>
      <c r="L486" s="3">
        <f>IF(LEFT('Banking extract'!D474,1)="R",'Banking extract'!N474,0)</f>
        <v>0</v>
      </c>
      <c r="M486" s="3">
        <f>SUM('Banking extract'!Q474:AP474)-SUM(N486:Q486)</f>
        <v>0</v>
      </c>
      <c r="N486" s="3">
        <f>'Banking extract'!Y474+'Banking extract'!Z474+'Banking extract'!AO474</f>
        <v>0</v>
      </c>
      <c r="O486" s="3">
        <f>'Banking extract'!AB474+'Banking extract'!AE474+'Banking extract'!AK474</f>
        <v>0</v>
      </c>
      <c r="P486" s="3">
        <f>'Banking extract'!V474+'Banking extract'!BC474</f>
        <v>0</v>
      </c>
      <c r="Q486" s="3">
        <f>'Banking extract'!Q474+'Banking extract'!AC474+'Banking extract'!W474</f>
        <v>0</v>
      </c>
      <c r="R486" s="36">
        <f>IF(LEFT('Banking extract'!D474,1)="E",'Banking extract'!N474,0)</f>
        <v>0</v>
      </c>
      <c r="S486" s="13"/>
      <c r="T486" s="13"/>
    </row>
    <row r="487" spans="1:20">
      <c r="A487" s="31">
        <f>'Banking extract'!H123</f>
        <v>0</v>
      </c>
      <c r="B487" s="32" t="str">
        <f>'Banking extract'!K123&amp;" - "&amp;'Banking extract'!J123</f>
        <v xml:space="preserve"> - </v>
      </c>
      <c r="C487" s="33">
        <f>'Banking extract'!A123</f>
        <v>0</v>
      </c>
      <c r="D487" s="3">
        <f>'Banking extract'!AV475</f>
        <v>0</v>
      </c>
      <c r="E487" s="3">
        <f>'Banking extract'!BA475+'Banking extract'!BE475</f>
        <v>0</v>
      </c>
      <c r="F487" s="3">
        <f>'Banking extract'!AU475+'Banking extract'!BC475</f>
        <v>0</v>
      </c>
      <c r="G487" s="3">
        <f>'Banking extract'!AR475</f>
        <v>0</v>
      </c>
      <c r="H487" s="3">
        <f>'Banking extract'!AX475+'Banking extract'!AZ475+'Banking extract'!BB475</f>
        <v>0</v>
      </c>
      <c r="I487" s="3">
        <f>'Banking extract'!BD475</f>
        <v>0</v>
      </c>
      <c r="J487" s="207">
        <f>SUM('Banking extract'!AQ475:BG475)-SUM(D487:I487)-K487</f>
        <v>0</v>
      </c>
      <c r="K487" s="3">
        <f>'Banking extract'!AY475</f>
        <v>0</v>
      </c>
      <c r="L487" s="3">
        <f>IF(LEFT('Banking extract'!D475,1)="R",'Banking extract'!N475,0)</f>
        <v>0</v>
      </c>
      <c r="M487" s="3">
        <f>SUM('Banking extract'!Q475:AP475)-SUM(N487:Q487)</f>
        <v>0</v>
      </c>
      <c r="N487" s="3">
        <f>'Banking extract'!Y475+'Banking extract'!Z475+'Banking extract'!AO475</f>
        <v>0</v>
      </c>
      <c r="O487" s="3">
        <f>'Banking extract'!AB475+'Banking extract'!AE475+'Banking extract'!AK475</f>
        <v>0</v>
      </c>
      <c r="P487" s="3">
        <f>'Banking extract'!V475+'Banking extract'!BC475</f>
        <v>0</v>
      </c>
      <c r="Q487" s="3">
        <f>'Banking extract'!Q475+'Banking extract'!AC475+'Banking extract'!W475</f>
        <v>0</v>
      </c>
      <c r="R487" s="36">
        <f>IF(LEFT('Banking extract'!D475,1)="E",'Banking extract'!N475,0)</f>
        <v>0</v>
      </c>
      <c r="S487" s="13"/>
      <c r="T487" s="13"/>
    </row>
    <row r="488" spans="1:20">
      <c r="A488" s="31">
        <f>'Banking extract'!H124</f>
        <v>0</v>
      </c>
      <c r="B488" s="32" t="str">
        <f>'Banking extract'!K124&amp;" - "&amp;'Banking extract'!J124</f>
        <v xml:space="preserve"> - </v>
      </c>
      <c r="C488" s="33">
        <f>'Banking extract'!A124</f>
        <v>0</v>
      </c>
      <c r="D488" s="3">
        <f>'Banking extract'!AV476</f>
        <v>0</v>
      </c>
      <c r="E488" s="3">
        <f>'Banking extract'!BA476+'Banking extract'!BE476</f>
        <v>0</v>
      </c>
      <c r="F488" s="3">
        <f>'Banking extract'!AU476+'Banking extract'!BC476</f>
        <v>0</v>
      </c>
      <c r="G488" s="3">
        <f>'Banking extract'!AR476</f>
        <v>0</v>
      </c>
      <c r="H488" s="3">
        <f>'Banking extract'!AX476+'Banking extract'!AZ476+'Banking extract'!BB476</f>
        <v>0</v>
      </c>
      <c r="I488" s="3">
        <f>'Banking extract'!BD476</f>
        <v>0</v>
      </c>
      <c r="J488" s="207">
        <f>SUM('Banking extract'!AQ476:BG476)-SUM(D488:I488)-K488</f>
        <v>0</v>
      </c>
      <c r="K488" s="3">
        <f>'Banking extract'!AY476</f>
        <v>0</v>
      </c>
      <c r="L488" s="3">
        <f>IF(LEFT('Banking extract'!D476,1)="R",'Banking extract'!N476,0)</f>
        <v>0</v>
      </c>
      <c r="M488" s="3">
        <f>SUM('Banking extract'!Q476:AP476)-SUM(N488:Q488)</f>
        <v>0</v>
      </c>
      <c r="N488" s="3">
        <f>'Banking extract'!Y476+'Banking extract'!Z476+'Banking extract'!AO476</f>
        <v>0</v>
      </c>
      <c r="O488" s="3">
        <f>'Banking extract'!AB476+'Banking extract'!AE476+'Banking extract'!AK476</f>
        <v>0</v>
      </c>
      <c r="P488" s="3">
        <f>'Banking extract'!V476+'Banking extract'!BC476</f>
        <v>0</v>
      </c>
      <c r="Q488" s="3">
        <f>'Banking extract'!Q476+'Banking extract'!AC476+'Banking extract'!W476</f>
        <v>0</v>
      </c>
      <c r="R488" s="36">
        <f>IF(LEFT('Banking extract'!D476,1)="E",'Banking extract'!N476,0)</f>
        <v>0</v>
      </c>
      <c r="S488" s="13"/>
      <c r="T488" s="13"/>
    </row>
    <row r="489" spans="1:20">
      <c r="A489" s="31">
        <f>'Banking extract'!H125</f>
        <v>0</v>
      </c>
      <c r="B489" s="32" t="str">
        <f>'Banking extract'!K125&amp;" - "&amp;'Banking extract'!J125</f>
        <v xml:space="preserve"> - </v>
      </c>
      <c r="C489" s="33">
        <f>'Banking extract'!A125</f>
        <v>0</v>
      </c>
      <c r="D489" s="3">
        <f>'Banking extract'!AV477</f>
        <v>0</v>
      </c>
      <c r="E489" s="3">
        <f>'Banking extract'!BA477+'Banking extract'!BE477</f>
        <v>0</v>
      </c>
      <c r="F489" s="3">
        <f>'Banking extract'!AU477+'Banking extract'!BC477</f>
        <v>0</v>
      </c>
      <c r="G489" s="3">
        <f>'Banking extract'!AR477</f>
        <v>0</v>
      </c>
      <c r="H489" s="3">
        <f>'Banking extract'!AX477+'Banking extract'!AZ477+'Banking extract'!BB477</f>
        <v>0</v>
      </c>
      <c r="I489" s="3">
        <f>'Banking extract'!BD477</f>
        <v>0</v>
      </c>
      <c r="J489" s="207">
        <f>SUM('Banking extract'!AQ477:BG477)-SUM(D489:I489)-K489</f>
        <v>0</v>
      </c>
      <c r="K489" s="3">
        <f>'Banking extract'!AY477</f>
        <v>0</v>
      </c>
      <c r="L489" s="3">
        <f>IF(LEFT('Banking extract'!D477,1)="R",'Banking extract'!N477,0)</f>
        <v>0</v>
      </c>
      <c r="M489" s="3">
        <f>SUM('Banking extract'!Q477:AP477)-SUM(N489:Q489)</f>
        <v>0</v>
      </c>
      <c r="N489" s="3">
        <f>'Banking extract'!Y477+'Banking extract'!Z477+'Banking extract'!AO477</f>
        <v>0</v>
      </c>
      <c r="O489" s="3">
        <f>'Banking extract'!AB477+'Banking extract'!AE477+'Banking extract'!AK477</f>
        <v>0</v>
      </c>
      <c r="P489" s="3">
        <f>'Banking extract'!V477+'Banking extract'!BC477</f>
        <v>0</v>
      </c>
      <c r="Q489" s="3">
        <f>'Banking extract'!Q477+'Banking extract'!AC477+'Banking extract'!W477</f>
        <v>0</v>
      </c>
      <c r="R489" s="36">
        <f>IF(LEFT('Banking extract'!D477,1)="E",'Banking extract'!N477,0)</f>
        <v>0</v>
      </c>
      <c r="S489" s="13"/>
      <c r="T489" s="13"/>
    </row>
    <row r="490" spans="1:20">
      <c r="A490" s="31">
        <f>'Banking extract'!H126</f>
        <v>0</v>
      </c>
      <c r="B490" s="32" t="str">
        <f>'Banking extract'!K126&amp;" - "&amp;'Banking extract'!J126</f>
        <v xml:space="preserve"> - </v>
      </c>
      <c r="C490" s="33">
        <f>'Banking extract'!A126</f>
        <v>0</v>
      </c>
      <c r="D490" s="3">
        <f>'Banking extract'!AV478</f>
        <v>0</v>
      </c>
      <c r="E490" s="3">
        <f>'Banking extract'!BA478+'Banking extract'!BE478</f>
        <v>0</v>
      </c>
      <c r="F490" s="3">
        <f>'Banking extract'!AU478+'Banking extract'!BC478</f>
        <v>0</v>
      </c>
      <c r="G490" s="3">
        <f>'Banking extract'!AR478</f>
        <v>0</v>
      </c>
      <c r="H490" s="3">
        <f>'Banking extract'!AX478+'Banking extract'!AZ478+'Banking extract'!BB478</f>
        <v>0</v>
      </c>
      <c r="I490" s="3">
        <f>'Banking extract'!BD478</f>
        <v>0</v>
      </c>
      <c r="J490" s="207">
        <f>SUM('Banking extract'!AQ478:BG478)-SUM(D490:I490)-K490</f>
        <v>0</v>
      </c>
      <c r="K490" s="3">
        <f>'Banking extract'!AY478</f>
        <v>0</v>
      </c>
      <c r="L490" s="3">
        <f>IF(LEFT('Banking extract'!D478,1)="R",'Banking extract'!N478,0)</f>
        <v>0</v>
      </c>
      <c r="M490" s="3">
        <f>SUM('Banking extract'!Q478:AP478)-SUM(N490:Q490)</f>
        <v>0</v>
      </c>
      <c r="N490" s="3">
        <f>'Banking extract'!Y478+'Banking extract'!Z478+'Banking extract'!AO478</f>
        <v>0</v>
      </c>
      <c r="O490" s="3">
        <f>'Banking extract'!AB478+'Banking extract'!AE478+'Banking extract'!AK478</f>
        <v>0</v>
      </c>
      <c r="P490" s="3">
        <f>'Banking extract'!V478+'Banking extract'!BC478</f>
        <v>0</v>
      </c>
      <c r="Q490" s="3">
        <f>'Banking extract'!Q478+'Banking extract'!AC478+'Banking extract'!W478</f>
        <v>0</v>
      </c>
      <c r="R490" s="36">
        <f>IF(LEFT('Banking extract'!D478,1)="E",'Banking extract'!N478,0)</f>
        <v>0</v>
      </c>
      <c r="S490" s="13"/>
      <c r="T490" s="13"/>
    </row>
    <row r="491" spans="1:20">
      <c r="A491" s="31">
        <f>'Banking extract'!H127</f>
        <v>0</v>
      </c>
      <c r="B491" s="32" t="str">
        <f>'Banking extract'!K127&amp;" - "&amp;'Banking extract'!J127</f>
        <v xml:space="preserve"> - </v>
      </c>
      <c r="C491" s="33">
        <f>'Banking extract'!A127</f>
        <v>0</v>
      </c>
      <c r="D491" s="3">
        <f>'Banking extract'!AV479</f>
        <v>0</v>
      </c>
      <c r="E491" s="3">
        <f>'Banking extract'!BA479+'Banking extract'!BE479</f>
        <v>0</v>
      </c>
      <c r="F491" s="3">
        <f>'Banking extract'!AU479+'Banking extract'!BC479</f>
        <v>0</v>
      </c>
      <c r="G491" s="3">
        <f>'Banking extract'!AR479</f>
        <v>0</v>
      </c>
      <c r="H491" s="3">
        <f>'Banking extract'!AX479+'Banking extract'!AZ479+'Banking extract'!BB479</f>
        <v>0</v>
      </c>
      <c r="I491" s="3">
        <f>'Banking extract'!BD479</f>
        <v>0</v>
      </c>
      <c r="J491" s="207">
        <f>SUM('Banking extract'!AQ479:BG479)-SUM(D491:I491)-K491</f>
        <v>0</v>
      </c>
      <c r="K491" s="3">
        <f>'Banking extract'!AY479</f>
        <v>0</v>
      </c>
      <c r="L491" s="3">
        <f>IF(LEFT('Banking extract'!D479,1)="R",'Banking extract'!N479,0)</f>
        <v>0</v>
      </c>
      <c r="M491" s="3">
        <f>SUM('Banking extract'!Q479:AP479)-SUM(N491:Q491)</f>
        <v>0</v>
      </c>
      <c r="N491" s="3">
        <f>'Banking extract'!Y479+'Banking extract'!Z479+'Banking extract'!AO479</f>
        <v>0</v>
      </c>
      <c r="O491" s="3">
        <f>'Banking extract'!AB479+'Banking extract'!AE479+'Banking extract'!AK479</f>
        <v>0</v>
      </c>
      <c r="P491" s="3">
        <f>'Banking extract'!V479+'Banking extract'!BC479</f>
        <v>0</v>
      </c>
      <c r="Q491" s="3">
        <f>'Banking extract'!Q479+'Banking extract'!AC479+'Banking extract'!W479</f>
        <v>0</v>
      </c>
      <c r="R491" s="36">
        <f>IF(LEFT('Banking extract'!D479,1)="E",'Banking extract'!N479,0)</f>
        <v>0</v>
      </c>
      <c r="S491" s="13"/>
      <c r="T491" s="13"/>
    </row>
    <row r="492" spans="1:20">
      <c r="A492" s="31">
        <f>'Banking extract'!H128</f>
        <v>0</v>
      </c>
      <c r="B492" s="32" t="str">
        <f>'Banking extract'!K128&amp;" - "&amp;'Banking extract'!J128</f>
        <v xml:space="preserve"> - </v>
      </c>
      <c r="C492" s="33">
        <f>'Banking extract'!A128</f>
        <v>0</v>
      </c>
      <c r="D492" s="3">
        <f>'Banking extract'!AV480</f>
        <v>0</v>
      </c>
      <c r="E492" s="3">
        <f>'Banking extract'!BA480+'Banking extract'!BE480</f>
        <v>0</v>
      </c>
      <c r="F492" s="3">
        <f>'Banking extract'!AU480+'Banking extract'!BC480</f>
        <v>0</v>
      </c>
      <c r="G492" s="3">
        <f>'Banking extract'!AR480</f>
        <v>0</v>
      </c>
      <c r="H492" s="3">
        <f>'Banking extract'!AX480+'Banking extract'!AZ480+'Banking extract'!BB480</f>
        <v>0</v>
      </c>
      <c r="I492" s="3">
        <f>'Banking extract'!BD480</f>
        <v>0</v>
      </c>
      <c r="J492" s="207">
        <f>SUM('Banking extract'!AQ480:BG480)-SUM(D492:I492)-K492</f>
        <v>0</v>
      </c>
      <c r="K492" s="3">
        <f>'Banking extract'!AY480</f>
        <v>0</v>
      </c>
      <c r="L492" s="3">
        <f>IF(LEFT('Banking extract'!D480,1)="R",'Banking extract'!N480,0)</f>
        <v>0</v>
      </c>
      <c r="M492" s="3">
        <f>SUM('Banking extract'!Q480:AP480)-SUM(N492:Q492)</f>
        <v>0</v>
      </c>
      <c r="N492" s="3">
        <f>'Banking extract'!Y480+'Banking extract'!Z480+'Banking extract'!AO480</f>
        <v>0</v>
      </c>
      <c r="O492" s="3">
        <f>'Banking extract'!AB480+'Banking extract'!AE480+'Banking extract'!AK480</f>
        <v>0</v>
      </c>
      <c r="P492" s="3">
        <f>'Banking extract'!V480+'Banking extract'!BC480</f>
        <v>0</v>
      </c>
      <c r="Q492" s="3">
        <f>'Banking extract'!Q480+'Banking extract'!AC480+'Banking extract'!W480</f>
        <v>0</v>
      </c>
      <c r="R492" s="36">
        <f>IF(LEFT('Banking extract'!D480,1)="E",'Banking extract'!N480,0)</f>
        <v>0</v>
      </c>
      <c r="S492" s="13"/>
      <c r="T492" s="13"/>
    </row>
    <row r="493" spans="1:20">
      <c r="A493" s="31">
        <f>'Banking extract'!H129</f>
        <v>0</v>
      </c>
      <c r="B493" s="32" t="str">
        <f>'Banking extract'!K129&amp;" - "&amp;'Banking extract'!J129</f>
        <v xml:space="preserve"> - </v>
      </c>
      <c r="C493" s="33">
        <f>'Banking extract'!A129</f>
        <v>0</v>
      </c>
      <c r="D493" s="3">
        <f>'Banking extract'!AV481</f>
        <v>0</v>
      </c>
      <c r="E493" s="3">
        <f>'Banking extract'!BA481+'Banking extract'!BE481</f>
        <v>0</v>
      </c>
      <c r="F493" s="3">
        <f>'Banking extract'!AU481+'Banking extract'!BC481</f>
        <v>0</v>
      </c>
      <c r="G493" s="3">
        <f>'Banking extract'!AR481</f>
        <v>0</v>
      </c>
      <c r="H493" s="3">
        <f>'Banking extract'!AX481+'Banking extract'!AZ481+'Banking extract'!BB481</f>
        <v>0</v>
      </c>
      <c r="I493" s="3">
        <f>'Banking extract'!BD481</f>
        <v>0</v>
      </c>
      <c r="J493" s="207">
        <f>SUM('Banking extract'!AQ481:BG481)-SUM(D493:I493)-K493</f>
        <v>0</v>
      </c>
      <c r="K493" s="3">
        <f>'Banking extract'!AY481</f>
        <v>0</v>
      </c>
      <c r="L493" s="3">
        <f>IF(LEFT('Banking extract'!D481,1)="R",'Banking extract'!N481,0)</f>
        <v>0</v>
      </c>
      <c r="M493" s="3">
        <f>SUM('Banking extract'!Q481:AP481)-SUM(N493:Q493)</f>
        <v>0</v>
      </c>
      <c r="N493" s="3">
        <f>'Banking extract'!Y481+'Banking extract'!Z481+'Banking extract'!AO481</f>
        <v>0</v>
      </c>
      <c r="O493" s="3">
        <f>'Banking extract'!AB481+'Banking extract'!AE481+'Banking extract'!AK481</f>
        <v>0</v>
      </c>
      <c r="P493" s="3">
        <f>'Banking extract'!V481+'Banking extract'!BC481</f>
        <v>0</v>
      </c>
      <c r="Q493" s="3">
        <f>'Banking extract'!Q481+'Banking extract'!AC481+'Banking extract'!W481</f>
        <v>0</v>
      </c>
      <c r="R493" s="36">
        <f>IF(LEFT('Banking extract'!D481,1)="E",'Banking extract'!N481,0)</f>
        <v>0</v>
      </c>
      <c r="S493" s="13"/>
      <c r="T493" s="13"/>
    </row>
    <row r="494" spans="1:20">
      <c r="A494" s="31">
        <f>'Banking extract'!H130</f>
        <v>0</v>
      </c>
      <c r="B494" s="32" t="str">
        <f>'Banking extract'!K130&amp;" - "&amp;'Banking extract'!J130</f>
        <v xml:space="preserve"> - </v>
      </c>
      <c r="C494" s="33">
        <f>'Banking extract'!A130</f>
        <v>0</v>
      </c>
      <c r="D494" s="3">
        <f>'Banking extract'!AV482</f>
        <v>0</v>
      </c>
      <c r="E494" s="3">
        <f>'Banking extract'!BA482+'Banking extract'!BE482</f>
        <v>0</v>
      </c>
      <c r="F494" s="3">
        <f>'Banking extract'!AU482+'Banking extract'!BC482</f>
        <v>0</v>
      </c>
      <c r="G494" s="3">
        <f>'Banking extract'!AR482</f>
        <v>0</v>
      </c>
      <c r="H494" s="3">
        <f>'Banking extract'!AX482+'Banking extract'!AZ482+'Banking extract'!BB482</f>
        <v>0</v>
      </c>
      <c r="I494" s="3">
        <f>'Banking extract'!BD482</f>
        <v>0</v>
      </c>
      <c r="J494" s="207">
        <f>SUM('Banking extract'!AQ482:BG482)-SUM(D494:I494)-K494</f>
        <v>0</v>
      </c>
      <c r="K494" s="3">
        <f>'Banking extract'!AY482</f>
        <v>0</v>
      </c>
      <c r="L494" s="3">
        <f>IF(LEFT('Banking extract'!D482,1)="R",'Banking extract'!N482,0)</f>
        <v>0</v>
      </c>
      <c r="M494" s="3">
        <f>SUM('Banking extract'!Q482:AP482)-SUM(N494:Q494)</f>
        <v>0</v>
      </c>
      <c r="N494" s="3">
        <f>'Banking extract'!Y482+'Banking extract'!Z482+'Banking extract'!AO482</f>
        <v>0</v>
      </c>
      <c r="O494" s="3">
        <f>'Banking extract'!AB482+'Banking extract'!AE482+'Banking extract'!AK482</f>
        <v>0</v>
      </c>
      <c r="P494" s="3">
        <f>'Banking extract'!V482+'Banking extract'!BC482</f>
        <v>0</v>
      </c>
      <c r="Q494" s="3">
        <f>'Banking extract'!Q482+'Banking extract'!AC482+'Banking extract'!W482</f>
        <v>0</v>
      </c>
      <c r="R494" s="36">
        <f>IF(LEFT('Banking extract'!D482,1)="E",'Banking extract'!N482,0)</f>
        <v>0</v>
      </c>
      <c r="S494" s="13"/>
      <c r="T494" s="13"/>
    </row>
    <row r="495" spans="1:20">
      <c r="A495" s="31">
        <f>'Banking extract'!H131</f>
        <v>0</v>
      </c>
      <c r="B495" s="32" t="str">
        <f>'Banking extract'!K131&amp;" - "&amp;'Banking extract'!J131</f>
        <v xml:space="preserve"> - </v>
      </c>
      <c r="C495" s="33">
        <f>'Banking extract'!A131</f>
        <v>0</v>
      </c>
      <c r="D495" s="3">
        <f>'Banking extract'!AV483</f>
        <v>0</v>
      </c>
      <c r="E495" s="3">
        <f>'Banking extract'!BA483+'Banking extract'!BE483</f>
        <v>0</v>
      </c>
      <c r="F495" s="3">
        <f>'Banking extract'!AU483+'Banking extract'!BC483</f>
        <v>0</v>
      </c>
      <c r="G495" s="3">
        <f>'Banking extract'!AR483</f>
        <v>0</v>
      </c>
      <c r="H495" s="3">
        <f>'Banking extract'!AX483+'Banking extract'!AZ483+'Banking extract'!BB483</f>
        <v>0</v>
      </c>
      <c r="I495" s="3">
        <f>'Banking extract'!BD483</f>
        <v>0</v>
      </c>
      <c r="J495" s="207">
        <f>SUM('Banking extract'!AQ483:BG483)-SUM(D495:I495)-K495</f>
        <v>0</v>
      </c>
      <c r="K495" s="3">
        <f>'Banking extract'!AY483</f>
        <v>0</v>
      </c>
      <c r="L495" s="3">
        <f>IF(LEFT('Banking extract'!D483,1)="R",'Banking extract'!N483,0)</f>
        <v>0</v>
      </c>
      <c r="M495" s="3">
        <f>SUM('Banking extract'!Q483:AP483)-SUM(N495:Q495)</f>
        <v>0</v>
      </c>
      <c r="N495" s="3">
        <f>'Banking extract'!Y483+'Banking extract'!Z483+'Banking extract'!AO483</f>
        <v>0</v>
      </c>
      <c r="O495" s="3">
        <f>'Banking extract'!AB483+'Banking extract'!AE483+'Banking extract'!AK483</f>
        <v>0</v>
      </c>
      <c r="P495" s="3">
        <f>'Banking extract'!V483+'Banking extract'!BC483</f>
        <v>0</v>
      </c>
      <c r="Q495" s="3">
        <f>'Banking extract'!Q483+'Banking extract'!AC483+'Banking extract'!W483</f>
        <v>0</v>
      </c>
      <c r="R495" s="36">
        <f>IF(LEFT('Banking extract'!D483,1)="E",'Banking extract'!N483,0)</f>
        <v>0</v>
      </c>
      <c r="S495" s="13"/>
      <c r="T495" s="13"/>
    </row>
    <row r="496" spans="1:20">
      <c r="A496" s="31">
        <f>'Banking extract'!H132</f>
        <v>0</v>
      </c>
      <c r="B496" s="32" t="str">
        <f>'Banking extract'!K132&amp;" - "&amp;'Banking extract'!J132</f>
        <v xml:space="preserve"> - </v>
      </c>
      <c r="C496" s="33">
        <f>'Banking extract'!A132</f>
        <v>0</v>
      </c>
      <c r="D496" s="3">
        <f>'Banking extract'!AV484</f>
        <v>0</v>
      </c>
      <c r="E496" s="3">
        <f>'Banking extract'!BA484+'Banking extract'!BE484</f>
        <v>0</v>
      </c>
      <c r="F496" s="3">
        <f>'Banking extract'!AU484+'Banking extract'!BC484</f>
        <v>0</v>
      </c>
      <c r="G496" s="3">
        <f>'Banking extract'!AR484</f>
        <v>0</v>
      </c>
      <c r="H496" s="3">
        <f>'Banking extract'!AX484+'Banking extract'!AZ484+'Banking extract'!BB484</f>
        <v>0</v>
      </c>
      <c r="I496" s="3">
        <f>'Banking extract'!BD484</f>
        <v>0</v>
      </c>
      <c r="J496" s="207">
        <f>SUM('Banking extract'!AQ484:BG484)-SUM(D496:I496)-K496</f>
        <v>0</v>
      </c>
      <c r="K496" s="3">
        <f>'Banking extract'!AY484</f>
        <v>0</v>
      </c>
      <c r="L496" s="3">
        <f>IF(LEFT('Banking extract'!D484,1)="R",'Banking extract'!N484,0)</f>
        <v>0</v>
      </c>
      <c r="M496" s="3">
        <f>SUM('Banking extract'!Q484:AP484)-SUM(N496:Q496)</f>
        <v>0</v>
      </c>
      <c r="N496" s="3">
        <f>'Banking extract'!Y484+'Banking extract'!Z484+'Banking extract'!AO484</f>
        <v>0</v>
      </c>
      <c r="O496" s="3">
        <f>'Banking extract'!AB484+'Banking extract'!AE484+'Banking extract'!AK484</f>
        <v>0</v>
      </c>
      <c r="P496" s="3">
        <f>'Banking extract'!V484+'Banking extract'!BC484</f>
        <v>0</v>
      </c>
      <c r="Q496" s="3">
        <f>'Banking extract'!Q484+'Banking extract'!AC484+'Banking extract'!W484</f>
        <v>0</v>
      </c>
      <c r="R496" s="36">
        <f>IF(LEFT('Banking extract'!D484,1)="E",'Banking extract'!N484,0)</f>
        <v>0</v>
      </c>
      <c r="S496" s="13"/>
      <c r="T496" s="13"/>
    </row>
    <row r="497" spans="1:20">
      <c r="A497" s="31">
        <f>'Banking extract'!H133</f>
        <v>0</v>
      </c>
      <c r="B497" s="32" t="str">
        <f>'Banking extract'!K133&amp;" - "&amp;'Banking extract'!J133</f>
        <v xml:space="preserve"> - </v>
      </c>
      <c r="C497" s="33">
        <f>'Banking extract'!A133</f>
        <v>0</v>
      </c>
      <c r="D497" s="3">
        <f>'Banking extract'!AV485</f>
        <v>0</v>
      </c>
      <c r="E497" s="3">
        <f>'Banking extract'!BA485+'Banking extract'!BE485</f>
        <v>0</v>
      </c>
      <c r="F497" s="3">
        <f>'Banking extract'!AU485+'Banking extract'!BC485</f>
        <v>0</v>
      </c>
      <c r="G497" s="3">
        <f>'Banking extract'!AR485</f>
        <v>0</v>
      </c>
      <c r="H497" s="3">
        <f>'Banking extract'!AX485+'Banking extract'!AZ485+'Banking extract'!BB485</f>
        <v>0</v>
      </c>
      <c r="I497" s="3">
        <f>'Banking extract'!BD485</f>
        <v>0</v>
      </c>
      <c r="J497" s="207">
        <f>SUM('Banking extract'!AQ485:BG485)-SUM(D497:I497)-K497</f>
        <v>0</v>
      </c>
      <c r="K497" s="3">
        <f>'Banking extract'!AY485</f>
        <v>0</v>
      </c>
      <c r="L497" s="3">
        <f>IF(LEFT('Banking extract'!D485,1)="R",'Banking extract'!N485,0)</f>
        <v>0</v>
      </c>
      <c r="M497" s="3">
        <f>SUM('Banking extract'!Q485:AP485)-SUM(N497:Q497)</f>
        <v>0</v>
      </c>
      <c r="N497" s="3">
        <f>'Banking extract'!Y485+'Banking extract'!Z485+'Banking extract'!AO485</f>
        <v>0</v>
      </c>
      <c r="O497" s="3">
        <f>'Banking extract'!AB485+'Banking extract'!AE485+'Banking extract'!AK485</f>
        <v>0</v>
      </c>
      <c r="P497" s="3">
        <f>'Banking extract'!V485+'Banking extract'!BC485</f>
        <v>0</v>
      </c>
      <c r="Q497" s="3">
        <f>'Banking extract'!Q485+'Banking extract'!AC485+'Banking extract'!W485</f>
        <v>0</v>
      </c>
      <c r="R497" s="36">
        <f>IF(LEFT('Banking extract'!D485,1)="E",'Banking extract'!N485,0)</f>
        <v>0</v>
      </c>
      <c r="S497" s="13"/>
      <c r="T497" s="13"/>
    </row>
    <row r="498" spans="1:20">
      <c r="A498" s="31">
        <f>'Banking extract'!H134</f>
        <v>0</v>
      </c>
      <c r="B498" s="32" t="str">
        <f>'Banking extract'!K134&amp;" - "&amp;'Banking extract'!J134</f>
        <v xml:space="preserve"> - </v>
      </c>
      <c r="C498" s="33">
        <f>'Banking extract'!A134</f>
        <v>0</v>
      </c>
      <c r="D498" s="3">
        <f>'Banking extract'!AV486</f>
        <v>0</v>
      </c>
      <c r="E498" s="3">
        <f>'Banking extract'!BA486+'Banking extract'!BE486</f>
        <v>0</v>
      </c>
      <c r="F498" s="3">
        <f>'Banking extract'!AU486+'Banking extract'!BC486</f>
        <v>0</v>
      </c>
      <c r="G498" s="3">
        <f>'Banking extract'!AR486</f>
        <v>0</v>
      </c>
      <c r="H498" s="3">
        <f>'Banking extract'!AX486+'Banking extract'!AZ486+'Banking extract'!BB486</f>
        <v>0</v>
      </c>
      <c r="I498" s="3">
        <f>'Banking extract'!BD486</f>
        <v>0</v>
      </c>
      <c r="J498" s="207">
        <f>SUM('Banking extract'!AQ486:BG486)-SUM(D498:I498)-K498</f>
        <v>0</v>
      </c>
      <c r="K498" s="3">
        <f>'Banking extract'!AY486</f>
        <v>0</v>
      </c>
      <c r="L498" s="3">
        <f>IF(LEFT('Banking extract'!D486,1)="R",'Banking extract'!N486,0)</f>
        <v>0</v>
      </c>
      <c r="M498" s="3">
        <f>SUM('Banking extract'!Q486:AP486)-SUM(N498:Q498)</f>
        <v>0</v>
      </c>
      <c r="N498" s="3">
        <f>'Banking extract'!Y486+'Banking extract'!Z486+'Banking extract'!AO486</f>
        <v>0</v>
      </c>
      <c r="O498" s="3">
        <f>'Banking extract'!AB486+'Banking extract'!AE486+'Banking extract'!AK486</f>
        <v>0</v>
      </c>
      <c r="P498" s="3">
        <f>'Banking extract'!V486+'Banking extract'!BC486</f>
        <v>0</v>
      </c>
      <c r="Q498" s="3">
        <f>'Banking extract'!Q486+'Banking extract'!AC486+'Banking extract'!W486</f>
        <v>0</v>
      </c>
      <c r="R498" s="36">
        <f>IF(LEFT('Banking extract'!D486,1)="E",'Banking extract'!N486,0)</f>
        <v>0</v>
      </c>
      <c r="S498" s="13"/>
      <c r="T498" s="13"/>
    </row>
    <row r="499" spans="1:20">
      <c r="A499" s="31">
        <f>'Banking extract'!H135</f>
        <v>0</v>
      </c>
      <c r="B499" s="32" t="str">
        <f>'Banking extract'!K135&amp;" - "&amp;'Banking extract'!J135</f>
        <v xml:space="preserve"> - </v>
      </c>
      <c r="C499" s="33">
        <f>'Banking extract'!A135</f>
        <v>0</v>
      </c>
      <c r="D499" s="3">
        <f>'Banking extract'!AV487</f>
        <v>0</v>
      </c>
      <c r="E499" s="3">
        <f>'Banking extract'!BA487+'Banking extract'!BE487</f>
        <v>0</v>
      </c>
      <c r="F499" s="3">
        <f>'Banking extract'!AU487+'Banking extract'!BC487</f>
        <v>0</v>
      </c>
      <c r="G499" s="3">
        <f>'Banking extract'!AR487</f>
        <v>0</v>
      </c>
      <c r="H499" s="3">
        <f>'Banking extract'!AX487+'Banking extract'!AZ487+'Banking extract'!BB487</f>
        <v>0</v>
      </c>
      <c r="I499" s="3">
        <f>'Banking extract'!BD487</f>
        <v>0</v>
      </c>
      <c r="J499" s="207">
        <f>SUM('Banking extract'!AQ487:BG487)-SUM(D499:I499)-K499</f>
        <v>0</v>
      </c>
      <c r="K499" s="3">
        <f>'Banking extract'!AY487</f>
        <v>0</v>
      </c>
      <c r="L499" s="3">
        <f>IF(LEFT('Banking extract'!D487,1)="R",'Banking extract'!N487,0)</f>
        <v>0</v>
      </c>
      <c r="M499" s="3">
        <f>SUM('Banking extract'!Q487:AP487)-SUM(N499:Q499)</f>
        <v>0</v>
      </c>
      <c r="N499" s="3">
        <f>'Banking extract'!Y487+'Banking extract'!Z487+'Banking extract'!AO487</f>
        <v>0</v>
      </c>
      <c r="O499" s="3">
        <f>'Banking extract'!AB487+'Banking extract'!AE487+'Banking extract'!AK487</f>
        <v>0</v>
      </c>
      <c r="P499" s="3">
        <f>'Banking extract'!V487+'Banking extract'!BC487</f>
        <v>0</v>
      </c>
      <c r="Q499" s="3">
        <f>'Banking extract'!Q487+'Banking extract'!AC487+'Banking extract'!W487</f>
        <v>0</v>
      </c>
      <c r="R499" s="36">
        <f>IF(LEFT('Banking extract'!D487,1)="E",'Banking extract'!N487,0)</f>
        <v>0</v>
      </c>
      <c r="S499" s="13"/>
      <c r="T499" s="13"/>
    </row>
    <row r="500" spans="1:20" ht="12.75" customHeight="1">
      <c r="K500" s="3">
        <f>'Banking extract'!AY488</f>
        <v>0</v>
      </c>
      <c r="R500" s="34"/>
      <c r="T500" s="13"/>
    </row>
    <row r="501" spans="1:20" ht="12.75" customHeight="1">
      <c r="K501" s="3">
        <f>'Banking extract'!AY489</f>
        <v>0</v>
      </c>
      <c r="R501" s="34"/>
      <c r="T501" s="13"/>
    </row>
    <row r="502" spans="1:20" ht="12.75" customHeight="1">
      <c r="K502" s="3">
        <f>'Banking extract'!AY490</f>
        <v>0</v>
      </c>
      <c r="R502" s="34"/>
      <c r="T502" s="13"/>
    </row>
    <row r="503" spans="1:20" ht="12.75" customHeight="1">
      <c r="R503" s="34"/>
      <c r="T503" s="13"/>
    </row>
  </sheetData>
  <sheetProtection formatCells="0" formatColumns="0" formatRows="0" insertRows="0" deleteColumns="0" deleteRows="0" sort="0"/>
  <autoFilter ref="A12:T70" xr:uid="{00000000-0001-0000-0100-000000000000}"/>
  <mergeCells count="7">
    <mergeCell ref="M11:S11"/>
    <mergeCell ref="B4:B5"/>
    <mergeCell ref="B3:C3"/>
    <mergeCell ref="C4:C5"/>
    <mergeCell ref="F1:N6"/>
    <mergeCell ref="A1:C2"/>
    <mergeCell ref="D11:L11"/>
  </mergeCells>
  <phoneticPr fontId="1" type="noConversion"/>
  <pageMargins left="0.75" right="0.75" top="1" bottom="1" header="0.5" footer="0.5"/>
  <pageSetup paperSize="5" orientation="landscape"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BC Lions Treasurer</cp:lastModifiedBy>
  <cp:revision/>
  <dcterms:created xsi:type="dcterms:W3CDTF">2024-04-06T00:48:36Z</dcterms:created>
  <dcterms:modified xsi:type="dcterms:W3CDTF">2025-01-15T04:45:13Z</dcterms:modified>
  <cp:category/>
  <cp:contentStatus/>
</cp:coreProperties>
</file>